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66aed3002b95c696/1 Dröge IT/15 BusinessCoach/genoAkademie/PM_Templates/"/>
    </mc:Choice>
  </mc:AlternateContent>
  <xr:revisionPtr revIDLastSave="277" documentId="8_{B2261A20-0464-4854-B3F6-BD894C4C387E}" xr6:coauthVersionLast="47" xr6:coauthVersionMax="47" xr10:uidLastSave="{0DFD41F3-F742-4AC5-9DF6-DE2B63622FC2}"/>
  <bookViews>
    <workbookView xWindow="57480" yWindow="-120" windowWidth="29040" windowHeight="15720" tabRatio="500" xr2:uid="{00000000-000D-0000-FFFF-FFFF00000000}"/>
  </bookViews>
  <sheets>
    <sheet name="Projektplan_Gantt" sheetId="1" r:id="rId1"/>
    <sheet name="Lookup" sheetId="3" r:id="rId2"/>
  </sheets>
  <definedNames>
    <definedName name="_xlnm._FilterDatabase" localSheetId="0" hidden="1">Projektplan_Gantt!$B$8:$O$8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1" i="1"/>
  <c r="Q9" i="1" l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X6" i="1" s="1"/>
  <c r="Q6" i="1" l="1"/>
  <c r="Q5" i="1"/>
  <c r="BU5" i="1"/>
  <c r="BM5" i="1"/>
  <c r="BE5" i="1"/>
  <c r="AW5" i="1"/>
  <c r="AO5" i="1"/>
  <c r="AG5" i="1"/>
  <c r="BM6" i="1"/>
  <c r="Y5" i="1"/>
  <c r="AY6" i="1"/>
  <c r="BT5" i="1"/>
  <c r="BL5" i="1"/>
  <c r="BD5" i="1"/>
  <c r="AV5" i="1"/>
  <c r="AN5" i="1"/>
  <c r="AF5" i="1"/>
  <c r="X5" i="1"/>
  <c r="AK6" i="1"/>
  <c r="BS5" i="1"/>
  <c r="BK5" i="1"/>
  <c r="BC5" i="1"/>
  <c r="AU5" i="1"/>
  <c r="AM5" i="1"/>
  <c r="AE5" i="1"/>
  <c r="W5" i="1"/>
  <c r="AA6" i="1"/>
  <c r="BR5" i="1"/>
  <c r="BJ5" i="1"/>
  <c r="BB5" i="1"/>
  <c r="AT5" i="1"/>
  <c r="AL5" i="1"/>
  <c r="AD5" i="1"/>
  <c r="V5" i="1"/>
  <c r="BQ5" i="1"/>
  <c r="BI5" i="1"/>
  <c r="BA5" i="1"/>
  <c r="AS5" i="1"/>
  <c r="AK5" i="1"/>
  <c r="AC5" i="1"/>
  <c r="U5" i="1"/>
  <c r="BX5" i="1"/>
  <c r="BP5" i="1"/>
  <c r="BH5" i="1"/>
  <c r="AZ5" i="1"/>
  <c r="AR5" i="1"/>
  <c r="AJ5" i="1"/>
  <c r="AB5" i="1"/>
  <c r="T5" i="1"/>
  <c r="BW5" i="1"/>
  <c r="BO5" i="1"/>
  <c r="BG5" i="1"/>
  <c r="AY5" i="1"/>
  <c r="AQ5" i="1"/>
  <c r="AI5" i="1"/>
  <c r="AA5" i="1"/>
  <c r="S5" i="1"/>
  <c r="BV5" i="1"/>
  <c r="BN5" i="1"/>
  <c r="BF5" i="1"/>
  <c r="AX5" i="1"/>
  <c r="AP5" i="1"/>
  <c r="AH5" i="1"/>
  <c r="Z5" i="1"/>
  <c r="R5" i="1"/>
  <c r="BN6" i="1"/>
  <c r="AZ6" i="1"/>
  <c r="AO6" i="1"/>
  <c r="AB6" i="1"/>
  <c r="BW6" i="1"/>
  <c r="BI6" i="1"/>
  <c r="AX6" i="1"/>
  <c r="AJ6" i="1"/>
  <c r="Z6" i="1"/>
  <c r="BV6" i="1"/>
  <c r="BH6" i="1"/>
  <c r="AW6" i="1"/>
  <c r="AI6" i="1"/>
  <c r="Y6" i="1"/>
  <c r="BU6" i="1"/>
  <c r="BG6" i="1"/>
  <c r="AS6" i="1"/>
  <c r="AH6" i="1"/>
  <c r="U6" i="1"/>
  <c r="BQ6" i="1"/>
  <c r="BF6" i="1"/>
  <c r="AR6" i="1"/>
  <c r="AG6" i="1"/>
  <c r="T6" i="1"/>
  <c r="BP6" i="1"/>
  <c r="BE6" i="1"/>
  <c r="AQ6" i="1"/>
  <c r="AD6" i="1"/>
  <c r="S6" i="1"/>
  <c r="BO6" i="1"/>
  <c r="BA6" i="1"/>
  <c r="AP6" i="1"/>
  <c r="AC6" i="1"/>
  <c r="R6" i="1"/>
  <c r="BT6" i="1"/>
  <c r="BL6" i="1"/>
  <c r="BD6" i="1"/>
  <c r="AV6" i="1"/>
  <c r="AN6" i="1"/>
  <c r="AF6" i="1"/>
  <c r="X6" i="1"/>
  <c r="BS6" i="1"/>
  <c r="BK6" i="1"/>
  <c r="BC6" i="1"/>
  <c r="AU6" i="1"/>
  <c r="AM6" i="1"/>
  <c r="AE6" i="1"/>
  <c r="W6" i="1"/>
  <c r="BR6" i="1"/>
  <c r="BJ6" i="1"/>
  <c r="BB6" i="1"/>
  <c r="AT6" i="1"/>
  <c r="AL6" i="1"/>
  <c r="V6" i="1"/>
  <c r="BX7" i="1"/>
  <c r="U8" i="1"/>
  <c r="T8" i="1"/>
  <c r="Y7" i="1"/>
  <c r="AS8" i="1"/>
  <c r="AK8" i="1"/>
  <c r="BU7" i="1"/>
  <c r="S8" i="1"/>
  <c r="AI8" i="1"/>
  <c r="AC8" i="1"/>
  <c r="Q8" i="1"/>
  <c r="AB8" i="1"/>
  <c r="AW7" i="1"/>
  <c r="BE7" i="1"/>
  <c r="AA8" i="1"/>
  <c r="AO7" i="1"/>
  <c r="AG7" i="1"/>
  <c r="BR8" i="1"/>
  <c r="BJ8" i="1"/>
  <c r="BB8" i="1"/>
  <c r="AT8" i="1"/>
  <c r="AD8" i="1"/>
  <c r="V8" i="1"/>
  <c r="BF7" i="1"/>
  <c r="AX7" i="1"/>
  <c r="AP7" i="1"/>
  <c r="AH7" i="1"/>
  <c r="Z7" i="1"/>
  <c r="R7" i="1"/>
  <c r="BH8" i="1"/>
  <c r="AZ8" i="1"/>
  <c r="AR8" i="1"/>
  <c r="AJ8" i="1"/>
  <c r="BT7" i="1"/>
  <c r="BL7" i="1"/>
  <c r="AV7" i="1"/>
  <c r="AN7" i="1"/>
  <c r="AF7" i="1"/>
  <c r="X7" i="1"/>
  <c r="BG8" i="1"/>
  <c r="AY8" i="1"/>
  <c r="AQ8" i="1"/>
  <c r="BK7" i="1"/>
  <c r="BC7" i="1"/>
  <c r="AU7" i="1"/>
  <c r="AM7" i="1"/>
  <c r="AE7" i="1"/>
  <c r="W7" i="1"/>
  <c r="BV8" i="1"/>
  <c r="BF8" i="1"/>
  <c r="AX8" i="1"/>
  <c r="AP8" i="1"/>
  <c r="AH8" i="1"/>
  <c r="Z8" i="1"/>
  <c r="R8" i="1"/>
  <c r="BR7" i="1"/>
  <c r="BJ7" i="1"/>
  <c r="BB7" i="1"/>
  <c r="AT7" i="1"/>
  <c r="AL7" i="1"/>
  <c r="AD7" i="1"/>
  <c r="V7" i="1"/>
  <c r="BW8" i="1"/>
  <c r="BU8" i="1"/>
  <c r="BE8" i="1"/>
  <c r="AW8" i="1"/>
  <c r="AO8" i="1"/>
  <c r="AG8" i="1"/>
  <c r="Y8" i="1"/>
  <c r="Q7" i="1"/>
  <c r="BQ7" i="1"/>
  <c r="BI7" i="1"/>
  <c r="BA7" i="1"/>
  <c r="AS7" i="1"/>
  <c r="AK7" i="1"/>
  <c r="AC7" i="1"/>
  <c r="U7" i="1"/>
  <c r="BT8" i="1"/>
  <c r="BL8" i="1"/>
  <c r="BD8" i="1"/>
  <c r="AV8" i="1"/>
  <c r="AN8" i="1"/>
  <c r="AF8" i="1"/>
  <c r="X8" i="1"/>
  <c r="BP7" i="1"/>
  <c r="BH7" i="1"/>
  <c r="AZ7" i="1"/>
  <c r="AR7" i="1"/>
  <c r="AJ7" i="1"/>
  <c r="AB7" i="1"/>
  <c r="T7" i="1"/>
  <c r="BK8" i="1"/>
  <c r="BC8" i="1"/>
  <c r="AU8" i="1"/>
  <c r="AM8" i="1"/>
  <c r="AE8" i="1"/>
  <c r="W8" i="1"/>
  <c r="BW7" i="1"/>
  <c r="BO7" i="1"/>
  <c r="BG7" i="1"/>
  <c r="AY7" i="1"/>
  <c r="AQ7" i="1"/>
  <c r="AI7" i="1"/>
  <c r="AA7" i="1"/>
  <c r="S7" i="1"/>
  <c r="BM7" i="1" l="1"/>
  <c r="BA8" i="1"/>
  <c r="BP8" i="1"/>
  <c r="BN7" i="1"/>
  <c r="BM8" i="1"/>
  <c r="BN8" i="1"/>
  <c r="BS7" i="1"/>
  <c r="BD7" i="1"/>
  <c r="BX8" i="1"/>
  <c r="BV7" i="1"/>
  <c r="BS8" i="1"/>
  <c r="BO8" i="1"/>
  <c r="AL8" i="1"/>
  <c r="BQ8" i="1"/>
  <c r="BI8" i="1"/>
</calcChain>
</file>

<file path=xl/sharedStrings.xml><?xml version="1.0" encoding="utf-8"?>
<sst xmlns="http://schemas.openxmlformats.org/spreadsheetml/2006/main" count="100" uniqueCount="60">
  <si>
    <t>Leon W</t>
  </si>
  <si>
    <t>Kylie R</t>
  </si>
  <si>
    <t>Pete S</t>
  </si>
  <si>
    <t>Steve L</t>
  </si>
  <si>
    <t>Malik M</t>
  </si>
  <si>
    <t xml:space="preserve"> </t>
  </si>
  <si>
    <t>Start-Datum</t>
  </si>
  <si>
    <t>Ende-Datum</t>
  </si>
  <si>
    <t>Zeitraum in Tage</t>
  </si>
  <si>
    <t>Fortschritt %</t>
  </si>
  <si>
    <t>Projektname</t>
  </si>
  <si>
    <r>
      <rPr>
        <b/>
        <sz val="10"/>
        <color theme="1"/>
        <rFont val="Arial"/>
        <family val="2"/>
      </rPr>
      <t xml:space="preserve">GANTT </t>
    </r>
    <r>
      <rPr>
        <sz val="10"/>
        <color theme="1"/>
        <rFont val="Arial"/>
        <family val="2"/>
      </rPr>
      <t xml:space="preserve">
Start-Datum</t>
    </r>
  </si>
  <si>
    <t>Projekt-ID</t>
  </si>
  <si>
    <t>P-001</t>
  </si>
  <si>
    <t>P-002</t>
  </si>
  <si>
    <t>P-003</t>
  </si>
  <si>
    <t>P-004</t>
  </si>
  <si>
    <t>P-005</t>
  </si>
  <si>
    <t>P-006</t>
  </si>
  <si>
    <t>P-007</t>
  </si>
  <si>
    <t>P-008</t>
  </si>
  <si>
    <t>Projektleiter</t>
  </si>
  <si>
    <t>Programm</t>
  </si>
  <si>
    <t>Status</t>
  </si>
  <si>
    <t>Ampel</t>
  </si>
  <si>
    <t>Budget (SOLL) EUR</t>
  </si>
  <si>
    <t>Budget (IST) EUR</t>
  </si>
  <si>
    <t>Abweichung EUR</t>
  </si>
  <si>
    <t>Multiprojektplan</t>
  </si>
  <si>
    <t>Priorität</t>
  </si>
  <si>
    <t>Risiko-Level</t>
  </si>
  <si>
    <t>Kommentar</t>
  </si>
  <si>
    <t>CoreBanking Migration</t>
  </si>
  <si>
    <t>Digitalisierung Bank</t>
  </si>
  <si>
    <t>In Umsetzung</t>
  </si>
  <si>
    <t>Mittel</t>
  </si>
  <si>
    <t>Hoch</t>
  </si>
  <si>
    <t>Zeitplan stabil, technische Tests laufen planmäßig</t>
  </si>
  <si>
    <t>DWH Modernisierung</t>
  </si>
  <si>
    <t>Engpass bei ETL-Tests, Ressourcen knapp</t>
  </si>
  <si>
    <t>CRM-System Einführung</t>
  </si>
  <si>
    <t>Kundenplattform 2.0</t>
  </si>
  <si>
    <t>In Planung</t>
  </si>
  <si>
    <t>Sehr hoch</t>
  </si>
  <si>
    <t>Ressourcenplanung offen, externe Agentur noch nicht beauftragt</t>
  </si>
  <si>
    <t>DORA-Compliance Projekt</t>
  </si>
  <si>
    <t>Regulatorik 2025</t>
  </si>
  <si>
    <t>Gestartet</t>
  </si>
  <si>
    <t>Reporting-Prozesse in Abstimmung mit Compliance</t>
  </si>
  <si>
    <t>Control-M Optimierung</t>
  </si>
  <si>
    <t>Automatisierung IT</t>
  </si>
  <si>
    <t>Abgeschlossen</t>
  </si>
  <si>
    <t>Niedrig</t>
  </si>
  <si>
    <t>Erfolgreich abgeschlossen, Lessons Learned dokumentiert</t>
  </si>
  <si>
    <t>Chatbot Kundensupport</t>
  </si>
  <si>
    <t>Testphase begonnen, einige Schnittstellenprobleme</t>
  </si>
  <si>
    <t>Migration Azure Cloud</t>
  </si>
  <si>
    <t>Lieferantenverträge noch offen, interne Ressourcen nicht zugeteilt</t>
  </si>
  <si>
    <t>Online-Kreditplattform</t>
  </si>
  <si>
    <t>Testumgebung eingerichtet, Fachbereich bereit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</si>
</sst>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3" formatCode="_-* #,##0.00_-;\-* #,##0.00_-;_-* &quot;-&quot;??_-;_-@_-"/>
    <numFmt numFmtId="164" formatCode="mmm"/>
    <numFmt numFmtId="165" formatCode="yyyy"/>
    <numFmt numFmtId="166" formatCode="ddd"/>
    <numFmt numFmtId="167" formatCode="dd/mm/"/>
    <numFmt numFmtId="168" formatCode="_-* #,##0_-;\-* #,##0_-;_-* &quot;-&quot;??_-;_-@_-"/>
  </numFmts>
  <fonts count="11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2"/>
      <color theme="1"/>
      <name val="Arial"/>
      <family val="2"/>
    </font>
    <font>
      <sz val="6"/>
      <name val="Corbel"/>
      <family val="3"/>
      <charset val="128"/>
      <scheme val="minor"/>
    </font>
    <font>
      <b/>
      <sz val="20"/>
      <color theme="0" tint="-0.499984740745262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hair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hair">
        <color theme="0" tint="-0.34998626667073579"/>
      </right>
      <top/>
      <bottom/>
      <diagonal/>
    </border>
    <border>
      <left style="thin">
        <color theme="0" tint="-0.34998626667073579"/>
      </left>
      <right/>
      <top style="medium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5" fillId="9" borderId="0" xfId="0" applyFont="1" applyFill="1" applyAlignment="1">
      <alignment vertical="center"/>
    </xf>
    <xf numFmtId="1" fontId="5" fillId="9" borderId="0" xfId="0" applyNumberFormat="1" applyFont="1" applyFill="1" applyAlignment="1">
      <alignment horizontal="right" vertical="center"/>
    </xf>
    <xf numFmtId="14" fontId="5" fillId="9" borderId="0" xfId="0" applyNumberFormat="1" applyFont="1" applyFill="1" applyAlignment="1">
      <alignment vertical="center"/>
    </xf>
    <xf numFmtId="0" fontId="6" fillId="9" borderId="0" xfId="0" applyFont="1" applyFill="1" applyAlignment="1">
      <alignment horizontal="left" vertical="center" wrapText="1" indent="1"/>
    </xf>
    <xf numFmtId="0" fontId="3" fillId="0" borderId="0" xfId="0" applyFont="1"/>
    <xf numFmtId="0" fontId="6" fillId="0" borderId="0" xfId="0" applyFont="1" applyAlignment="1">
      <alignment horizontal="left" vertical="center" wrapText="1" indent="1"/>
    </xf>
    <xf numFmtId="1" fontId="3" fillId="0" borderId="0" xfId="0" applyNumberFormat="1" applyFont="1" applyAlignment="1">
      <alignment horizontal="right"/>
    </xf>
    <xf numFmtId="14" fontId="3" fillId="0" borderId="0" xfId="0" applyNumberFormat="1" applyFont="1"/>
    <xf numFmtId="0" fontId="6" fillId="0" borderId="0" xfId="0" applyFont="1" applyAlignment="1">
      <alignment horizontal="center"/>
    </xf>
    <xf numFmtId="166" fontId="8" fillId="7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1" fontId="9" fillId="0" borderId="0" xfId="0" applyNumberFormat="1" applyFont="1" applyAlignment="1">
      <alignment horizontal="right" vertical="center"/>
    </xf>
    <xf numFmtId="14" fontId="9" fillId="0" borderId="0" xfId="0" applyNumberFormat="1" applyFont="1" applyAlignment="1">
      <alignment horizontal="left" vertical="center"/>
    </xf>
    <xf numFmtId="165" fontId="10" fillId="5" borderId="4" xfId="0" applyNumberFormat="1" applyFont="1" applyFill="1" applyBorder="1" applyAlignment="1">
      <alignment horizontal="center" vertical="center"/>
    </xf>
    <xf numFmtId="164" fontId="10" fillId="6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2"/>
    </xf>
    <xf numFmtId="0" fontId="6" fillId="0" borderId="4" xfId="0" applyFont="1" applyBorder="1" applyAlignment="1">
      <alignment horizontal="left" vertical="center" indent="1"/>
    </xf>
    <xf numFmtId="14" fontId="6" fillId="0" borderId="4" xfId="0" applyNumberFormat="1" applyFont="1" applyBorder="1" applyAlignment="1">
      <alignment horizontal="center" vertical="center"/>
    </xf>
    <xf numFmtId="14" fontId="6" fillId="8" borderId="4" xfId="0" applyNumberFormat="1" applyFont="1" applyFill="1" applyBorder="1" applyAlignment="1">
      <alignment horizontal="center" vertical="center"/>
    </xf>
    <xf numFmtId="9" fontId="8" fillId="0" borderId="10" xfId="1" applyFont="1" applyBorder="1" applyAlignment="1">
      <alignment horizontal="center" vertical="center"/>
    </xf>
    <xf numFmtId="0" fontId="6" fillId="0" borderId="4" xfId="0" applyFont="1" applyBorder="1"/>
    <xf numFmtId="0" fontId="6" fillId="0" borderId="4" xfId="0" applyFont="1" applyBorder="1" applyAlignment="1">
      <alignment horizontal="left" vertical="center" indent="3"/>
    </xf>
    <xf numFmtId="167" fontId="8" fillId="7" borderId="4" xfId="0" applyNumberFormat="1" applyFont="1" applyFill="1" applyBorder="1" applyAlignment="1">
      <alignment horizontal="center" vertical="center"/>
    </xf>
    <xf numFmtId="14" fontId="6" fillId="2" borderId="4" xfId="0" applyNumberFormat="1" applyFont="1" applyFill="1" applyBorder="1" applyAlignment="1">
      <alignment vertical="center" wrapText="1"/>
    </xf>
    <xf numFmtId="14" fontId="6" fillId="2" borderId="4" xfId="0" applyNumberFormat="1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1" fontId="7" fillId="3" borderId="1" xfId="0" applyNumberFormat="1" applyFont="1" applyFill="1" applyBorder="1" applyAlignment="1">
      <alignment vertical="center" wrapText="1"/>
    </xf>
    <xf numFmtId="14" fontId="7" fillId="3" borderId="1" xfId="0" applyNumberFormat="1" applyFont="1" applyFill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14" fontId="7" fillId="3" borderId="7" xfId="0" applyNumberFormat="1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5" fillId="9" borderId="0" xfId="0" applyNumberFormat="1" applyFont="1" applyFill="1" applyAlignment="1">
      <alignment horizontal="right" vertical="center"/>
    </xf>
    <xf numFmtId="49" fontId="3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 vertical="center"/>
    </xf>
    <xf numFmtId="49" fontId="7" fillId="3" borderId="1" xfId="0" applyNumberFormat="1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9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horizontal="left" vertical="center" wrapText="1" indent="1"/>
    </xf>
    <xf numFmtId="49" fontId="6" fillId="0" borderId="0" xfId="0" applyNumberFormat="1" applyFont="1"/>
    <xf numFmtId="49" fontId="7" fillId="3" borderId="3" xfId="0" applyNumberFormat="1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horizontal="left" vertical="center" wrapText="1"/>
    </xf>
    <xf numFmtId="49" fontId="3" fillId="0" borderId="0" xfId="0" applyNumberFormat="1" applyFont="1"/>
    <xf numFmtId="9" fontId="8" fillId="0" borderId="10" xfId="1" applyFont="1" applyFill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8" fillId="0" borderId="4" xfId="0" applyFont="1" applyBorder="1" applyAlignment="1">
      <alignment horizontal="left" indent="1"/>
    </xf>
    <xf numFmtId="1" fontId="6" fillId="0" borderId="10" xfId="0" applyNumberFormat="1" applyFont="1" applyBorder="1" applyAlignment="1">
      <alignment horizontal="center" vertical="center"/>
    </xf>
    <xf numFmtId="168" fontId="6" fillId="0" borderId="4" xfId="3" applyNumberFormat="1" applyFont="1" applyBorder="1" applyAlignment="1">
      <alignment horizontal="center" vertical="center"/>
    </xf>
    <xf numFmtId="168" fontId="6" fillId="0" borderId="10" xfId="3" applyNumberFormat="1" applyFont="1" applyBorder="1" applyAlignment="1">
      <alignment horizontal="center" vertical="center"/>
    </xf>
    <xf numFmtId="0" fontId="7" fillId="3" borderId="0" xfId="0" applyFont="1" applyFill="1" applyAlignment="1">
      <alignment horizontal="left" vertical="center" wrapText="1"/>
    </xf>
    <xf numFmtId="168" fontId="6" fillId="0" borderId="11" xfId="3" applyNumberFormat="1" applyFont="1" applyBorder="1" applyAlignment="1">
      <alignment horizontal="center" vertical="center"/>
    </xf>
    <xf numFmtId="9" fontId="8" fillId="0" borderId="4" xfId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4" fontId="6" fillId="0" borderId="4" xfId="0" applyNumberFormat="1" applyFont="1" applyBorder="1" applyAlignment="1">
      <alignment vertical="center" wrapText="1"/>
    </xf>
    <xf numFmtId="3" fontId="6" fillId="0" borderId="4" xfId="0" applyNumberFormat="1" applyFont="1" applyBorder="1" applyAlignment="1">
      <alignment vertical="center" wrapText="1"/>
    </xf>
    <xf numFmtId="49" fontId="7" fillId="3" borderId="0" xfId="0" applyNumberFormat="1" applyFont="1" applyFill="1" applyAlignment="1">
      <alignment horizontal="left" vertical="center" wrapText="1"/>
    </xf>
    <xf numFmtId="14" fontId="7" fillId="3" borderId="0" xfId="0" applyNumberFormat="1" applyFont="1" applyFill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0" fillId="0" borderId="4" xfId="0" applyBorder="1"/>
    <xf numFmtId="1" fontId="7" fillId="3" borderId="4" xfId="0" applyNumberFormat="1" applyFont="1" applyFill="1" applyBorder="1" applyAlignment="1">
      <alignment vertical="center" wrapText="1"/>
    </xf>
  </cellXfs>
  <cellStyles count="4">
    <cellStyle name="Komma" xfId="3" builtinId="3"/>
    <cellStyle name="Normal 2" xfId="2" xr:uid="{00000000-0005-0000-0000-000001000000}"/>
    <cellStyle name="Prozent" xfId="1" builtinId="5"/>
    <cellStyle name="Standard" xfId="0" builtinId="0"/>
  </cellStyles>
  <dxfs count="2">
    <dxf>
      <fill>
        <patternFill>
          <bgColor theme="9"/>
        </patternFill>
      </fill>
    </dxf>
    <dxf>
      <font>
        <color rgb="FFC00000"/>
      </font>
    </dxf>
  </dxfs>
  <tableStyles count="1" defaultTableStyle="TableStyleMedium9" defaultPivotStyle="PivotStyleMedium7">
    <tableStyle name="Invisible" pivot="0" table="0" count="0" xr9:uid="{1F0DDB1F-CAC3-4478-A2DD-485584ADFBF0}"/>
  </tableStyles>
  <colors>
    <mruColors>
      <color rgb="FF01BD32"/>
      <color rgb="FFEAEEF3"/>
      <color rgb="FF6A3AFF"/>
      <color rgb="FFEE57AD"/>
      <color rgb="FFFFC11D"/>
      <color rgb="FFED7C00"/>
      <color rgb="FF732EE0"/>
      <color rgb="FFF1B93C"/>
      <color rgb="FFFFDCE4"/>
      <color rgb="FFE3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BX121"/>
  <sheetViews>
    <sheetView showGridLines="0" tabSelected="1" zoomScale="70" zoomScaleNormal="70" workbookViewId="0">
      <pane xSplit="13" ySplit="9" topLeftCell="N10" activePane="bottomRight" state="frozen"/>
      <selection pane="topRight" activeCell="J1" sqref="J1"/>
      <selection pane="bottomLeft" activeCell="A10" sqref="A10"/>
      <selection pane="bottomRight" activeCell="K4" sqref="K4"/>
    </sheetView>
  </sheetViews>
  <sheetFormatPr baseColWidth="10" defaultColWidth="10.89453125" defaultRowHeight="15"/>
  <cols>
    <col min="1" max="1" width="2.47265625" style="5" customWidth="1"/>
    <col min="2" max="2" width="10.15625" style="46" customWidth="1"/>
    <col min="3" max="3" width="19.89453125" style="5" bestFit="1" customWidth="1"/>
    <col min="4" max="4" width="14.5234375" style="5" customWidth="1"/>
    <col min="5" max="5" width="11.05078125" style="5" customWidth="1"/>
    <col min="6" max="6" width="13.3671875" style="7" customWidth="1"/>
    <col min="7" max="7" width="6.41796875" style="37" customWidth="1"/>
    <col min="8" max="8" width="9.89453125" style="8" customWidth="1"/>
    <col min="9" max="9" width="9.578125" style="8" customWidth="1"/>
    <col min="10" max="10" width="10.578125" style="5" customWidth="1"/>
    <col min="11" max="11" width="12.47265625" style="5" bestFit="1" customWidth="1"/>
    <col min="12" max="12" width="12.47265625" style="5" customWidth="1"/>
    <col min="13" max="13" width="10.9453125" style="5" bestFit="1" customWidth="1"/>
    <col min="14" max="14" width="12.9453125" style="5" bestFit="1" customWidth="1"/>
    <col min="15" max="15" width="9.41796875" style="5" bestFit="1" customWidth="1"/>
    <col min="16" max="16" width="18.5234375" style="5" customWidth="1"/>
    <col min="17" max="17" width="5.5234375" style="5" bestFit="1" customWidth="1"/>
    <col min="18" max="18" width="6.1015625" style="5" bestFit="1" customWidth="1"/>
    <col min="19" max="19" width="6.47265625" style="5" bestFit="1" customWidth="1"/>
    <col min="20" max="22" width="6.1015625" style="5" bestFit="1" customWidth="1"/>
    <col min="23" max="26" width="6.47265625" style="5" bestFit="1" customWidth="1"/>
    <col min="27" max="27" width="6.1015625" style="5" bestFit="1" customWidth="1"/>
    <col min="28" max="28" width="5.83984375" style="5" bestFit="1" customWidth="1"/>
    <col min="29" max="30" width="6.1015625" style="5" bestFit="1" customWidth="1"/>
    <col min="31" max="37" width="6.47265625" style="5" bestFit="1" customWidth="1"/>
    <col min="38" max="76" width="5.5234375" style="5" bestFit="1" customWidth="1"/>
    <col min="77" max="16384" width="10.89453125" style="5"/>
  </cols>
  <sheetData>
    <row r="1" spans="1:76" s="6" customFormat="1" ht="25">
      <c r="B1" s="41" t="s">
        <v>28</v>
      </c>
      <c r="C1" s="1"/>
      <c r="D1" s="1"/>
      <c r="E1" s="1"/>
      <c r="F1" s="2"/>
      <c r="G1" s="36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4"/>
      <c r="V1" s="5"/>
      <c r="W1" s="5"/>
      <c r="X1" s="5"/>
      <c r="Y1" s="4"/>
      <c r="Z1" s="4"/>
      <c r="AA1" s="4"/>
    </row>
    <row r="2" spans="1:76" ht="25.35">
      <c r="A2" s="7"/>
      <c r="B2" s="7"/>
      <c r="C2" s="7"/>
      <c r="D2" s="7"/>
      <c r="E2" s="7"/>
      <c r="I2" s="25" t="s">
        <v>11</v>
      </c>
      <c r="J2" s="26">
        <v>45658</v>
      </c>
      <c r="K2" s="1"/>
      <c r="L2" s="1"/>
    </row>
    <row r="3" spans="1:76" ht="25.35">
      <c r="A3" s="7"/>
      <c r="B3" s="7"/>
      <c r="C3" s="7"/>
      <c r="D3" s="7"/>
      <c r="E3" s="7"/>
      <c r="I3" s="25" t="s">
        <v>8</v>
      </c>
      <c r="J3" s="27">
        <v>90</v>
      </c>
      <c r="K3" s="1"/>
      <c r="L3" s="1"/>
    </row>
    <row r="4" spans="1:76" ht="25">
      <c r="A4" s="7"/>
      <c r="B4" s="7"/>
      <c r="C4" s="7"/>
      <c r="D4" s="7"/>
      <c r="E4" s="7"/>
      <c r="K4" s="1"/>
      <c r="L4" s="1"/>
    </row>
    <row r="5" spans="1:76" ht="25">
      <c r="A5" s="7"/>
      <c r="B5" s="7"/>
      <c r="C5" s="7"/>
      <c r="D5" s="7"/>
      <c r="E5" s="7"/>
      <c r="K5" s="1"/>
      <c r="L5" s="1"/>
      <c r="Q5" s="9" t="str">
        <f>"KW " &amp; WEEKNUM(Q9)</f>
        <v>KW 1</v>
      </c>
      <c r="R5" s="9" t="str">
        <f t="shared" ref="R5:BX5" si="0">"KW " &amp; WEEKNUM(R9)</f>
        <v>KW 14</v>
      </c>
      <c r="S5" s="9" t="str">
        <f t="shared" si="0"/>
        <v>KW 27</v>
      </c>
      <c r="T5" s="9" t="str">
        <f t="shared" si="0"/>
        <v>KW 40</v>
      </c>
      <c r="U5" s="9" t="str">
        <f t="shared" si="0"/>
        <v>KW 52</v>
      </c>
      <c r="V5" s="9" t="str">
        <f t="shared" si="0"/>
        <v>KW 13</v>
      </c>
      <c r="W5" s="9" t="str">
        <f t="shared" si="0"/>
        <v>KW 26</v>
      </c>
      <c r="X5" s="9" t="str">
        <f t="shared" si="0"/>
        <v>KW 39</v>
      </c>
      <c r="Y5" s="9" t="str">
        <f t="shared" si="0"/>
        <v>KW 52</v>
      </c>
      <c r="Z5" s="9" t="str">
        <f t="shared" si="0"/>
        <v>KW 13</v>
      </c>
      <c r="AA5" s="9" t="str">
        <f t="shared" si="0"/>
        <v>KW 26</v>
      </c>
      <c r="AB5" s="9" t="str">
        <f t="shared" si="0"/>
        <v>KW 38</v>
      </c>
      <c r="AC5" s="9" t="str">
        <f t="shared" si="0"/>
        <v>KW 51</v>
      </c>
      <c r="AD5" s="9" t="str">
        <f t="shared" si="0"/>
        <v>KW 12</v>
      </c>
      <c r="AE5" s="9" t="str">
        <f t="shared" si="0"/>
        <v>KW 25</v>
      </c>
      <c r="AF5" s="9" t="str">
        <f t="shared" si="0"/>
        <v>KW 38</v>
      </c>
      <c r="AG5" s="9" t="str">
        <f t="shared" si="0"/>
        <v>KW 51</v>
      </c>
      <c r="AH5" s="9" t="str">
        <f t="shared" si="0"/>
        <v>KW 11</v>
      </c>
      <c r="AI5" s="9" t="str">
        <f t="shared" si="0"/>
        <v>KW 23</v>
      </c>
      <c r="AJ5" s="9" t="str">
        <f t="shared" si="0"/>
        <v>KW 36</v>
      </c>
      <c r="AK5" s="9" t="str">
        <f t="shared" si="0"/>
        <v>KW 49</v>
      </c>
      <c r="AL5" s="9" t="str">
        <f t="shared" si="0"/>
        <v>KW 10</v>
      </c>
      <c r="AM5" s="9" t="str">
        <f t="shared" si="0"/>
        <v>KW 23</v>
      </c>
      <c r="AN5" s="9" t="str">
        <f t="shared" si="0"/>
        <v>KW 36</v>
      </c>
      <c r="AO5" s="9" t="str">
        <f t="shared" si="0"/>
        <v>KW 49</v>
      </c>
      <c r="AP5" s="9" t="str">
        <f t="shared" si="0"/>
        <v>KW 9</v>
      </c>
      <c r="AQ5" s="9" t="str">
        <f t="shared" si="0"/>
        <v>KW 22</v>
      </c>
      <c r="AR5" s="9" t="str">
        <f t="shared" si="0"/>
        <v>KW 35</v>
      </c>
      <c r="AS5" s="9" t="str">
        <f t="shared" si="0"/>
        <v>KW 48</v>
      </c>
      <c r="AT5" s="9" t="str">
        <f t="shared" si="0"/>
        <v>KW 9</v>
      </c>
      <c r="AU5" s="9" t="str">
        <f t="shared" si="0"/>
        <v>KW 22</v>
      </c>
      <c r="AV5" s="9" t="str">
        <f t="shared" si="0"/>
        <v>KW 35</v>
      </c>
      <c r="AW5" s="9" t="str">
        <f t="shared" si="0"/>
        <v>KW 47</v>
      </c>
      <c r="AX5" s="9" t="str">
        <f t="shared" si="0"/>
        <v>KW 8</v>
      </c>
      <c r="AY5" s="9" t="str">
        <f t="shared" si="0"/>
        <v>KW 21</v>
      </c>
      <c r="AZ5" s="9" t="str">
        <f t="shared" si="0"/>
        <v>KW 34</v>
      </c>
      <c r="BA5" s="9" t="str">
        <f t="shared" si="0"/>
        <v>KW 47</v>
      </c>
      <c r="BB5" s="9" t="str">
        <f t="shared" si="0"/>
        <v>KW 7</v>
      </c>
      <c r="BC5" s="9" t="str">
        <f t="shared" si="0"/>
        <v>KW 20</v>
      </c>
      <c r="BD5" s="9" t="str">
        <f t="shared" si="0"/>
        <v>KW 32</v>
      </c>
      <c r="BE5" s="9" t="str">
        <f t="shared" si="0"/>
        <v>KW 45</v>
      </c>
      <c r="BF5" s="9" t="str">
        <f t="shared" si="0"/>
        <v>KW 6</v>
      </c>
      <c r="BG5" s="9" t="str">
        <f t="shared" si="0"/>
        <v>KW 19</v>
      </c>
      <c r="BH5" s="9" t="str">
        <f t="shared" si="0"/>
        <v>KW 32</v>
      </c>
      <c r="BI5" s="9" t="str">
        <f t="shared" si="0"/>
        <v>KW 45</v>
      </c>
      <c r="BJ5" s="9" t="str">
        <f t="shared" si="0"/>
        <v>KW 6</v>
      </c>
      <c r="BK5" s="9" t="str">
        <f t="shared" si="0"/>
        <v>KW 18</v>
      </c>
      <c r="BL5" s="9" t="str">
        <f t="shared" si="0"/>
        <v>KW 31</v>
      </c>
      <c r="BM5" s="9" t="str">
        <f t="shared" si="0"/>
        <v>KW 44</v>
      </c>
      <c r="BN5" s="9" t="str">
        <f t="shared" si="0"/>
        <v>KW 5</v>
      </c>
      <c r="BO5" s="9" t="str">
        <f t="shared" si="0"/>
        <v>KW 18</v>
      </c>
      <c r="BP5" s="9" t="str">
        <f t="shared" si="0"/>
        <v>KW 31</v>
      </c>
      <c r="BQ5" s="9" t="str">
        <f t="shared" si="0"/>
        <v>KW 44</v>
      </c>
      <c r="BR5" s="9" t="str">
        <f t="shared" si="0"/>
        <v>KW 4</v>
      </c>
      <c r="BS5" s="9" t="str">
        <f t="shared" si="0"/>
        <v>KW 17</v>
      </c>
      <c r="BT5" s="9" t="str">
        <f t="shared" si="0"/>
        <v>KW 30</v>
      </c>
      <c r="BU5" s="9" t="str">
        <f t="shared" si="0"/>
        <v>KW 43</v>
      </c>
      <c r="BV5" s="9" t="str">
        <f t="shared" si="0"/>
        <v>KW 4</v>
      </c>
      <c r="BW5" s="9" t="str">
        <f t="shared" si="0"/>
        <v>KW 17</v>
      </c>
      <c r="BX5" s="9" t="str">
        <f t="shared" si="0"/>
        <v>KW 30</v>
      </c>
    </row>
    <row r="6" spans="1:76">
      <c r="B6" s="42"/>
      <c r="Q6" s="10">
        <f>Q9</f>
        <v>45658</v>
      </c>
      <c r="R6" s="10">
        <f t="shared" ref="R6:BX6" si="1">R9</f>
        <v>45748</v>
      </c>
      <c r="S6" s="10">
        <f t="shared" si="1"/>
        <v>45838</v>
      </c>
      <c r="T6" s="10">
        <f t="shared" si="1"/>
        <v>45928</v>
      </c>
      <c r="U6" s="10">
        <f t="shared" si="1"/>
        <v>46018</v>
      </c>
      <c r="V6" s="10">
        <f t="shared" si="1"/>
        <v>46108</v>
      </c>
      <c r="W6" s="10">
        <f t="shared" si="1"/>
        <v>46198</v>
      </c>
      <c r="X6" s="10">
        <f t="shared" si="1"/>
        <v>46288</v>
      </c>
      <c r="Y6" s="10">
        <f t="shared" si="1"/>
        <v>46378</v>
      </c>
      <c r="Z6" s="10">
        <f t="shared" si="1"/>
        <v>46468</v>
      </c>
      <c r="AA6" s="10">
        <f t="shared" si="1"/>
        <v>46558</v>
      </c>
      <c r="AB6" s="10">
        <f t="shared" si="1"/>
        <v>46648</v>
      </c>
      <c r="AC6" s="10">
        <f t="shared" si="1"/>
        <v>46738</v>
      </c>
      <c r="AD6" s="10">
        <f t="shared" si="1"/>
        <v>46828</v>
      </c>
      <c r="AE6" s="10">
        <f t="shared" si="1"/>
        <v>46918</v>
      </c>
      <c r="AF6" s="10">
        <f t="shared" si="1"/>
        <v>47008</v>
      </c>
      <c r="AG6" s="10">
        <f t="shared" si="1"/>
        <v>47098</v>
      </c>
      <c r="AH6" s="10">
        <f t="shared" si="1"/>
        <v>47188</v>
      </c>
      <c r="AI6" s="10">
        <f t="shared" si="1"/>
        <v>47278</v>
      </c>
      <c r="AJ6" s="10">
        <f t="shared" si="1"/>
        <v>47368</v>
      </c>
      <c r="AK6" s="10">
        <f t="shared" si="1"/>
        <v>47458</v>
      </c>
      <c r="AL6" s="10">
        <f t="shared" si="1"/>
        <v>47548</v>
      </c>
      <c r="AM6" s="10">
        <f t="shared" si="1"/>
        <v>47638</v>
      </c>
      <c r="AN6" s="10">
        <f t="shared" si="1"/>
        <v>47728</v>
      </c>
      <c r="AO6" s="10">
        <f t="shared" si="1"/>
        <v>47818</v>
      </c>
      <c r="AP6" s="10">
        <f t="shared" si="1"/>
        <v>47908</v>
      </c>
      <c r="AQ6" s="10">
        <f t="shared" si="1"/>
        <v>47998</v>
      </c>
      <c r="AR6" s="10">
        <f t="shared" si="1"/>
        <v>48088</v>
      </c>
      <c r="AS6" s="10">
        <f t="shared" si="1"/>
        <v>48178</v>
      </c>
      <c r="AT6" s="10">
        <f t="shared" si="1"/>
        <v>48268</v>
      </c>
      <c r="AU6" s="10">
        <f t="shared" si="1"/>
        <v>48358</v>
      </c>
      <c r="AV6" s="10">
        <f t="shared" si="1"/>
        <v>48448</v>
      </c>
      <c r="AW6" s="10">
        <f t="shared" si="1"/>
        <v>48538</v>
      </c>
      <c r="AX6" s="10">
        <f t="shared" si="1"/>
        <v>48628</v>
      </c>
      <c r="AY6" s="10">
        <f t="shared" si="1"/>
        <v>48718</v>
      </c>
      <c r="AZ6" s="10">
        <f t="shared" si="1"/>
        <v>48808</v>
      </c>
      <c r="BA6" s="10">
        <f t="shared" si="1"/>
        <v>48898</v>
      </c>
      <c r="BB6" s="10">
        <f t="shared" si="1"/>
        <v>48988</v>
      </c>
      <c r="BC6" s="10">
        <f t="shared" si="1"/>
        <v>49078</v>
      </c>
      <c r="BD6" s="10">
        <f t="shared" si="1"/>
        <v>49168</v>
      </c>
      <c r="BE6" s="10">
        <f t="shared" si="1"/>
        <v>49258</v>
      </c>
      <c r="BF6" s="10">
        <f t="shared" si="1"/>
        <v>49348</v>
      </c>
      <c r="BG6" s="10">
        <f t="shared" si="1"/>
        <v>49438</v>
      </c>
      <c r="BH6" s="10">
        <f t="shared" si="1"/>
        <v>49528</v>
      </c>
      <c r="BI6" s="10">
        <f t="shared" si="1"/>
        <v>49618</v>
      </c>
      <c r="BJ6" s="10">
        <f t="shared" si="1"/>
        <v>49708</v>
      </c>
      <c r="BK6" s="10">
        <f t="shared" si="1"/>
        <v>49798</v>
      </c>
      <c r="BL6" s="10">
        <f t="shared" si="1"/>
        <v>49888</v>
      </c>
      <c r="BM6" s="10">
        <f t="shared" si="1"/>
        <v>49978</v>
      </c>
      <c r="BN6" s="10">
        <f t="shared" si="1"/>
        <v>50068</v>
      </c>
      <c r="BO6" s="10">
        <f t="shared" si="1"/>
        <v>50158</v>
      </c>
      <c r="BP6" s="10">
        <f t="shared" si="1"/>
        <v>50248</v>
      </c>
      <c r="BQ6" s="10">
        <f t="shared" si="1"/>
        <v>50338</v>
      </c>
      <c r="BR6" s="10">
        <f t="shared" si="1"/>
        <v>50428</v>
      </c>
      <c r="BS6" s="10">
        <f t="shared" si="1"/>
        <v>50518</v>
      </c>
      <c r="BT6" s="10">
        <f t="shared" si="1"/>
        <v>50608</v>
      </c>
      <c r="BU6" s="10">
        <f t="shared" si="1"/>
        <v>50698</v>
      </c>
      <c r="BV6" s="10">
        <f t="shared" si="1"/>
        <v>50788</v>
      </c>
      <c r="BW6" s="10">
        <f t="shared" si="1"/>
        <v>50878</v>
      </c>
      <c r="BX6" s="10">
        <f t="shared" si="1"/>
        <v>50968</v>
      </c>
    </row>
    <row r="7" spans="1:76" ht="15.35" thickBot="1">
      <c r="B7" s="43"/>
      <c r="C7" s="11"/>
      <c r="D7" s="11"/>
      <c r="E7" s="11"/>
      <c r="F7" s="12"/>
      <c r="G7" s="38"/>
      <c r="H7" s="13"/>
      <c r="I7" s="13"/>
      <c r="J7" s="11"/>
      <c r="K7" s="11"/>
      <c r="L7" s="11"/>
      <c r="M7" s="11"/>
      <c r="N7" s="11"/>
      <c r="O7" s="11"/>
      <c r="P7" s="11"/>
      <c r="Q7" s="14">
        <f>Q9</f>
        <v>45658</v>
      </c>
      <c r="R7" s="14">
        <f t="shared" ref="R7:BX7" si="2">R9</f>
        <v>45748</v>
      </c>
      <c r="S7" s="14">
        <f t="shared" si="2"/>
        <v>45838</v>
      </c>
      <c r="T7" s="14">
        <f t="shared" si="2"/>
        <v>45928</v>
      </c>
      <c r="U7" s="14">
        <f t="shared" si="2"/>
        <v>46018</v>
      </c>
      <c r="V7" s="14">
        <f t="shared" si="2"/>
        <v>46108</v>
      </c>
      <c r="W7" s="14">
        <f t="shared" si="2"/>
        <v>46198</v>
      </c>
      <c r="X7" s="14">
        <f t="shared" si="2"/>
        <v>46288</v>
      </c>
      <c r="Y7" s="14">
        <f t="shared" si="2"/>
        <v>46378</v>
      </c>
      <c r="Z7" s="14">
        <f t="shared" si="2"/>
        <v>46468</v>
      </c>
      <c r="AA7" s="14">
        <f t="shared" si="2"/>
        <v>46558</v>
      </c>
      <c r="AB7" s="14">
        <f t="shared" si="2"/>
        <v>46648</v>
      </c>
      <c r="AC7" s="14">
        <f t="shared" si="2"/>
        <v>46738</v>
      </c>
      <c r="AD7" s="14">
        <f t="shared" si="2"/>
        <v>46828</v>
      </c>
      <c r="AE7" s="14">
        <f t="shared" si="2"/>
        <v>46918</v>
      </c>
      <c r="AF7" s="14">
        <f t="shared" si="2"/>
        <v>47008</v>
      </c>
      <c r="AG7" s="14">
        <f t="shared" si="2"/>
        <v>47098</v>
      </c>
      <c r="AH7" s="14">
        <f t="shared" si="2"/>
        <v>47188</v>
      </c>
      <c r="AI7" s="14">
        <f t="shared" si="2"/>
        <v>47278</v>
      </c>
      <c r="AJ7" s="14">
        <f t="shared" si="2"/>
        <v>47368</v>
      </c>
      <c r="AK7" s="14">
        <f t="shared" si="2"/>
        <v>47458</v>
      </c>
      <c r="AL7" s="14">
        <f t="shared" si="2"/>
        <v>47548</v>
      </c>
      <c r="AM7" s="14">
        <f t="shared" si="2"/>
        <v>47638</v>
      </c>
      <c r="AN7" s="14">
        <f t="shared" si="2"/>
        <v>47728</v>
      </c>
      <c r="AO7" s="14">
        <f t="shared" si="2"/>
        <v>47818</v>
      </c>
      <c r="AP7" s="14">
        <f t="shared" si="2"/>
        <v>47908</v>
      </c>
      <c r="AQ7" s="14">
        <f t="shared" si="2"/>
        <v>47998</v>
      </c>
      <c r="AR7" s="14">
        <f t="shared" si="2"/>
        <v>48088</v>
      </c>
      <c r="AS7" s="14">
        <f t="shared" si="2"/>
        <v>48178</v>
      </c>
      <c r="AT7" s="14">
        <f t="shared" si="2"/>
        <v>48268</v>
      </c>
      <c r="AU7" s="14">
        <f t="shared" si="2"/>
        <v>48358</v>
      </c>
      <c r="AV7" s="14">
        <f t="shared" si="2"/>
        <v>48448</v>
      </c>
      <c r="AW7" s="14">
        <f t="shared" si="2"/>
        <v>48538</v>
      </c>
      <c r="AX7" s="14">
        <f t="shared" si="2"/>
        <v>48628</v>
      </c>
      <c r="AY7" s="14">
        <f t="shared" si="2"/>
        <v>48718</v>
      </c>
      <c r="AZ7" s="14">
        <f t="shared" si="2"/>
        <v>48808</v>
      </c>
      <c r="BA7" s="14">
        <f t="shared" si="2"/>
        <v>48898</v>
      </c>
      <c r="BB7" s="14">
        <f t="shared" si="2"/>
        <v>48988</v>
      </c>
      <c r="BC7" s="14">
        <f t="shared" si="2"/>
        <v>49078</v>
      </c>
      <c r="BD7" s="14">
        <f t="shared" si="2"/>
        <v>49168</v>
      </c>
      <c r="BE7" s="14">
        <f t="shared" si="2"/>
        <v>49258</v>
      </c>
      <c r="BF7" s="14">
        <f t="shared" si="2"/>
        <v>49348</v>
      </c>
      <c r="BG7" s="14">
        <f t="shared" si="2"/>
        <v>49438</v>
      </c>
      <c r="BH7" s="14">
        <f t="shared" si="2"/>
        <v>49528</v>
      </c>
      <c r="BI7" s="14">
        <f t="shared" si="2"/>
        <v>49618</v>
      </c>
      <c r="BJ7" s="14">
        <f t="shared" si="2"/>
        <v>49708</v>
      </c>
      <c r="BK7" s="14">
        <f t="shared" si="2"/>
        <v>49798</v>
      </c>
      <c r="BL7" s="14">
        <f t="shared" si="2"/>
        <v>49888</v>
      </c>
      <c r="BM7" s="14">
        <f t="shared" si="2"/>
        <v>49978</v>
      </c>
      <c r="BN7" s="14">
        <f t="shared" si="2"/>
        <v>50068</v>
      </c>
      <c r="BO7" s="14">
        <f t="shared" si="2"/>
        <v>50158</v>
      </c>
      <c r="BP7" s="14">
        <f t="shared" si="2"/>
        <v>50248</v>
      </c>
      <c r="BQ7" s="14">
        <f t="shared" si="2"/>
        <v>50338</v>
      </c>
      <c r="BR7" s="14">
        <f t="shared" si="2"/>
        <v>50428</v>
      </c>
      <c r="BS7" s="14">
        <f t="shared" si="2"/>
        <v>50518</v>
      </c>
      <c r="BT7" s="14">
        <f t="shared" si="2"/>
        <v>50608</v>
      </c>
      <c r="BU7" s="14">
        <f t="shared" si="2"/>
        <v>50698</v>
      </c>
      <c r="BV7" s="14">
        <f t="shared" si="2"/>
        <v>50788</v>
      </c>
      <c r="BW7" s="14">
        <f t="shared" si="2"/>
        <v>50878</v>
      </c>
      <c r="BX7" s="14">
        <f t="shared" si="2"/>
        <v>50968</v>
      </c>
    </row>
    <row r="8" spans="1:76" ht="23.35">
      <c r="B8" s="44" t="s">
        <v>12</v>
      </c>
      <c r="C8" s="31" t="s">
        <v>10</v>
      </c>
      <c r="D8" s="31" t="s">
        <v>22</v>
      </c>
      <c r="E8" s="31" t="s">
        <v>21</v>
      </c>
      <c r="F8" s="28" t="s">
        <v>23</v>
      </c>
      <c r="G8" s="39" t="s">
        <v>24</v>
      </c>
      <c r="H8" s="29" t="s">
        <v>6</v>
      </c>
      <c r="I8" s="30" t="s">
        <v>7</v>
      </c>
      <c r="J8" s="31" t="s">
        <v>26</v>
      </c>
      <c r="K8" s="31" t="s">
        <v>25</v>
      </c>
      <c r="L8" s="32" t="s">
        <v>27</v>
      </c>
      <c r="M8" s="32" t="s">
        <v>9</v>
      </c>
      <c r="N8" s="32" t="s">
        <v>30</v>
      </c>
      <c r="O8" s="32" t="s">
        <v>29</v>
      </c>
      <c r="P8" s="32" t="s">
        <v>31</v>
      </c>
      <c r="Q8" s="15">
        <f>Q9</f>
        <v>45658</v>
      </c>
      <c r="R8" s="15">
        <f t="shared" ref="R8:BX8" si="3">R9</f>
        <v>45748</v>
      </c>
      <c r="S8" s="15">
        <f t="shared" si="3"/>
        <v>45838</v>
      </c>
      <c r="T8" s="15">
        <f t="shared" si="3"/>
        <v>45928</v>
      </c>
      <c r="U8" s="15">
        <f t="shared" si="3"/>
        <v>46018</v>
      </c>
      <c r="V8" s="15">
        <f t="shared" si="3"/>
        <v>46108</v>
      </c>
      <c r="W8" s="15">
        <f t="shared" si="3"/>
        <v>46198</v>
      </c>
      <c r="X8" s="15">
        <f t="shared" si="3"/>
        <v>46288</v>
      </c>
      <c r="Y8" s="15">
        <f t="shared" si="3"/>
        <v>46378</v>
      </c>
      <c r="Z8" s="15">
        <f t="shared" si="3"/>
        <v>46468</v>
      </c>
      <c r="AA8" s="15">
        <f t="shared" si="3"/>
        <v>46558</v>
      </c>
      <c r="AB8" s="15">
        <f t="shared" si="3"/>
        <v>46648</v>
      </c>
      <c r="AC8" s="15">
        <f t="shared" si="3"/>
        <v>46738</v>
      </c>
      <c r="AD8" s="15">
        <f t="shared" si="3"/>
        <v>46828</v>
      </c>
      <c r="AE8" s="15">
        <f t="shared" si="3"/>
        <v>46918</v>
      </c>
      <c r="AF8" s="15">
        <f t="shared" si="3"/>
        <v>47008</v>
      </c>
      <c r="AG8" s="15">
        <f t="shared" si="3"/>
        <v>47098</v>
      </c>
      <c r="AH8" s="15">
        <f t="shared" si="3"/>
        <v>47188</v>
      </c>
      <c r="AI8" s="15">
        <f t="shared" si="3"/>
        <v>47278</v>
      </c>
      <c r="AJ8" s="15">
        <f t="shared" si="3"/>
        <v>47368</v>
      </c>
      <c r="AK8" s="15">
        <f t="shared" si="3"/>
        <v>47458</v>
      </c>
      <c r="AL8" s="15">
        <f t="shared" si="3"/>
        <v>47548</v>
      </c>
      <c r="AM8" s="15">
        <f t="shared" si="3"/>
        <v>47638</v>
      </c>
      <c r="AN8" s="15">
        <f t="shared" si="3"/>
        <v>47728</v>
      </c>
      <c r="AO8" s="15">
        <f t="shared" si="3"/>
        <v>47818</v>
      </c>
      <c r="AP8" s="15">
        <f t="shared" si="3"/>
        <v>47908</v>
      </c>
      <c r="AQ8" s="15">
        <f t="shared" si="3"/>
        <v>47998</v>
      </c>
      <c r="AR8" s="15">
        <f t="shared" si="3"/>
        <v>48088</v>
      </c>
      <c r="AS8" s="15">
        <f t="shared" si="3"/>
        <v>48178</v>
      </c>
      <c r="AT8" s="15">
        <f t="shared" si="3"/>
        <v>48268</v>
      </c>
      <c r="AU8" s="15">
        <f t="shared" si="3"/>
        <v>48358</v>
      </c>
      <c r="AV8" s="15">
        <f t="shared" si="3"/>
        <v>48448</v>
      </c>
      <c r="AW8" s="15">
        <f t="shared" si="3"/>
        <v>48538</v>
      </c>
      <c r="AX8" s="15">
        <f t="shared" si="3"/>
        <v>48628</v>
      </c>
      <c r="AY8" s="15">
        <f t="shared" si="3"/>
        <v>48718</v>
      </c>
      <c r="AZ8" s="15">
        <f t="shared" si="3"/>
        <v>48808</v>
      </c>
      <c r="BA8" s="15">
        <f t="shared" si="3"/>
        <v>48898</v>
      </c>
      <c r="BB8" s="15">
        <f t="shared" si="3"/>
        <v>48988</v>
      </c>
      <c r="BC8" s="15">
        <f t="shared" si="3"/>
        <v>49078</v>
      </c>
      <c r="BD8" s="15">
        <f t="shared" si="3"/>
        <v>49168</v>
      </c>
      <c r="BE8" s="15">
        <f t="shared" si="3"/>
        <v>49258</v>
      </c>
      <c r="BF8" s="15">
        <f t="shared" si="3"/>
        <v>49348</v>
      </c>
      <c r="BG8" s="15">
        <f t="shared" si="3"/>
        <v>49438</v>
      </c>
      <c r="BH8" s="15">
        <f t="shared" si="3"/>
        <v>49528</v>
      </c>
      <c r="BI8" s="15">
        <f t="shared" si="3"/>
        <v>49618</v>
      </c>
      <c r="BJ8" s="15">
        <f t="shared" si="3"/>
        <v>49708</v>
      </c>
      <c r="BK8" s="15">
        <f t="shared" si="3"/>
        <v>49798</v>
      </c>
      <c r="BL8" s="15">
        <f t="shared" si="3"/>
        <v>49888</v>
      </c>
      <c r="BM8" s="15">
        <f t="shared" si="3"/>
        <v>49978</v>
      </c>
      <c r="BN8" s="15">
        <f t="shared" si="3"/>
        <v>50068</v>
      </c>
      <c r="BO8" s="15">
        <f t="shared" si="3"/>
        <v>50158</v>
      </c>
      <c r="BP8" s="15">
        <f t="shared" si="3"/>
        <v>50248</v>
      </c>
      <c r="BQ8" s="15">
        <f t="shared" si="3"/>
        <v>50338</v>
      </c>
      <c r="BR8" s="15">
        <f t="shared" si="3"/>
        <v>50428</v>
      </c>
      <c r="BS8" s="15">
        <f t="shared" si="3"/>
        <v>50518</v>
      </c>
      <c r="BT8" s="15">
        <f t="shared" si="3"/>
        <v>50608</v>
      </c>
      <c r="BU8" s="15">
        <f t="shared" si="3"/>
        <v>50698</v>
      </c>
      <c r="BV8" s="15">
        <f t="shared" si="3"/>
        <v>50788</v>
      </c>
      <c r="BW8" s="15">
        <f t="shared" si="3"/>
        <v>50878</v>
      </c>
      <c r="BX8" s="15">
        <f t="shared" si="3"/>
        <v>50968</v>
      </c>
    </row>
    <row r="9" spans="1:76">
      <c r="B9" s="45"/>
      <c r="C9" s="34"/>
      <c r="D9" s="34"/>
      <c r="E9" s="34"/>
      <c r="F9" s="34"/>
      <c r="G9" s="40"/>
      <c r="H9" s="34"/>
      <c r="I9" s="33"/>
      <c r="J9" s="34"/>
      <c r="K9" s="35"/>
      <c r="L9" s="35"/>
      <c r="M9" s="35"/>
      <c r="N9" s="54"/>
      <c r="O9" s="54"/>
      <c r="P9" s="54"/>
      <c r="Q9" s="24">
        <f>J2</f>
        <v>45658</v>
      </c>
      <c r="R9" s="24">
        <f>Q9+$J$3</f>
        <v>45748</v>
      </c>
      <c r="S9" s="24">
        <f t="shared" ref="S9:BX9" si="4">R9+$J$3</f>
        <v>45838</v>
      </c>
      <c r="T9" s="24">
        <f t="shared" si="4"/>
        <v>45928</v>
      </c>
      <c r="U9" s="24">
        <f t="shared" si="4"/>
        <v>46018</v>
      </c>
      <c r="V9" s="24">
        <f t="shared" si="4"/>
        <v>46108</v>
      </c>
      <c r="W9" s="24">
        <f t="shared" si="4"/>
        <v>46198</v>
      </c>
      <c r="X9" s="24">
        <f t="shared" si="4"/>
        <v>46288</v>
      </c>
      <c r="Y9" s="24">
        <f t="shared" si="4"/>
        <v>46378</v>
      </c>
      <c r="Z9" s="24">
        <f t="shared" si="4"/>
        <v>46468</v>
      </c>
      <c r="AA9" s="24">
        <f t="shared" si="4"/>
        <v>46558</v>
      </c>
      <c r="AB9" s="24">
        <f t="shared" si="4"/>
        <v>46648</v>
      </c>
      <c r="AC9" s="24">
        <f t="shared" si="4"/>
        <v>46738</v>
      </c>
      <c r="AD9" s="24">
        <f t="shared" si="4"/>
        <v>46828</v>
      </c>
      <c r="AE9" s="24">
        <f t="shared" si="4"/>
        <v>46918</v>
      </c>
      <c r="AF9" s="24">
        <f t="shared" si="4"/>
        <v>47008</v>
      </c>
      <c r="AG9" s="24">
        <f t="shared" si="4"/>
        <v>47098</v>
      </c>
      <c r="AH9" s="24">
        <f t="shared" si="4"/>
        <v>47188</v>
      </c>
      <c r="AI9" s="24">
        <f t="shared" si="4"/>
        <v>47278</v>
      </c>
      <c r="AJ9" s="24">
        <f t="shared" si="4"/>
        <v>47368</v>
      </c>
      <c r="AK9" s="24">
        <f t="shared" si="4"/>
        <v>47458</v>
      </c>
      <c r="AL9" s="24">
        <f t="shared" si="4"/>
        <v>47548</v>
      </c>
      <c r="AM9" s="24">
        <f t="shared" si="4"/>
        <v>47638</v>
      </c>
      <c r="AN9" s="24">
        <f t="shared" si="4"/>
        <v>47728</v>
      </c>
      <c r="AO9" s="24">
        <f t="shared" si="4"/>
        <v>47818</v>
      </c>
      <c r="AP9" s="24">
        <f t="shared" si="4"/>
        <v>47908</v>
      </c>
      <c r="AQ9" s="24">
        <f t="shared" si="4"/>
        <v>47998</v>
      </c>
      <c r="AR9" s="24">
        <f t="shared" si="4"/>
        <v>48088</v>
      </c>
      <c r="AS9" s="24">
        <f t="shared" si="4"/>
        <v>48178</v>
      </c>
      <c r="AT9" s="24">
        <f t="shared" si="4"/>
        <v>48268</v>
      </c>
      <c r="AU9" s="24">
        <f t="shared" si="4"/>
        <v>48358</v>
      </c>
      <c r="AV9" s="24">
        <f t="shared" si="4"/>
        <v>48448</v>
      </c>
      <c r="AW9" s="24">
        <f t="shared" si="4"/>
        <v>48538</v>
      </c>
      <c r="AX9" s="24">
        <f t="shared" si="4"/>
        <v>48628</v>
      </c>
      <c r="AY9" s="24">
        <f t="shared" si="4"/>
        <v>48718</v>
      </c>
      <c r="AZ9" s="24">
        <f t="shared" si="4"/>
        <v>48808</v>
      </c>
      <c r="BA9" s="24">
        <f t="shared" si="4"/>
        <v>48898</v>
      </c>
      <c r="BB9" s="24">
        <f t="shared" si="4"/>
        <v>48988</v>
      </c>
      <c r="BC9" s="24">
        <f t="shared" si="4"/>
        <v>49078</v>
      </c>
      <c r="BD9" s="24">
        <f t="shared" si="4"/>
        <v>49168</v>
      </c>
      <c r="BE9" s="24">
        <f t="shared" si="4"/>
        <v>49258</v>
      </c>
      <c r="BF9" s="24">
        <f t="shared" si="4"/>
        <v>49348</v>
      </c>
      <c r="BG9" s="24">
        <f t="shared" si="4"/>
        <v>49438</v>
      </c>
      <c r="BH9" s="24">
        <f t="shared" si="4"/>
        <v>49528</v>
      </c>
      <c r="BI9" s="24">
        <f t="shared" si="4"/>
        <v>49618</v>
      </c>
      <c r="BJ9" s="24">
        <f t="shared" si="4"/>
        <v>49708</v>
      </c>
      <c r="BK9" s="24">
        <f t="shared" si="4"/>
        <v>49798</v>
      </c>
      <c r="BL9" s="24">
        <f t="shared" si="4"/>
        <v>49888</v>
      </c>
      <c r="BM9" s="24">
        <f t="shared" si="4"/>
        <v>49978</v>
      </c>
      <c r="BN9" s="24">
        <f t="shared" si="4"/>
        <v>50068</v>
      </c>
      <c r="BO9" s="24">
        <f t="shared" si="4"/>
        <v>50158</v>
      </c>
      <c r="BP9" s="24">
        <f t="shared" si="4"/>
        <v>50248</v>
      </c>
      <c r="BQ9" s="24">
        <f t="shared" si="4"/>
        <v>50338</v>
      </c>
      <c r="BR9" s="24">
        <f t="shared" si="4"/>
        <v>50428</v>
      </c>
      <c r="BS9" s="24">
        <f t="shared" si="4"/>
        <v>50518</v>
      </c>
      <c r="BT9" s="24">
        <f t="shared" si="4"/>
        <v>50608</v>
      </c>
      <c r="BU9" s="24">
        <f t="shared" si="4"/>
        <v>50698</v>
      </c>
      <c r="BV9" s="24">
        <f t="shared" si="4"/>
        <v>50788</v>
      </c>
      <c r="BW9" s="24">
        <f t="shared" si="4"/>
        <v>50878</v>
      </c>
      <c r="BX9" s="24">
        <f t="shared" si="4"/>
        <v>50968</v>
      </c>
    </row>
    <row r="10" spans="1:76">
      <c r="B10" s="60"/>
      <c r="C10" s="54"/>
      <c r="D10" s="54"/>
      <c r="E10" s="54"/>
      <c r="F10" s="54"/>
      <c r="G10" s="60"/>
      <c r="H10" s="54"/>
      <c r="I10" s="61"/>
      <c r="J10" s="54"/>
      <c r="K10" s="54"/>
      <c r="L10" s="54"/>
      <c r="M10" s="54"/>
      <c r="N10" s="54"/>
      <c r="O10" s="54"/>
      <c r="P10" s="5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</row>
    <row r="11" spans="1:76" ht="38">
      <c r="B11" s="16" t="s">
        <v>13</v>
      </c>
      <c r="C11" s="57" t="s">
        <v>32</v>
      </c>
      <c r="D11" s="57" t="s">
        <v>33</v>
      </c>
      <c r="E11" s="57" t="s">
        <v>0</v>
      </c>
      <c r="F11" s="57" t="s">
        <v>34</v>
      </c>
      <c r="G11" s="57">
        <v>3</v>
      </c>
      <c r="H11" s="58">
        <v>45689</v>
      </c>
      <c r="I11" s="20">
        <v>45991</v>
      </c>
      <c r="J11" s="59">
        <v>1350000</v>
      </c>
      <c r="K11" s="59">
        <v>2000000</v>
      </c>
      <c r="L11" s="52">
        <f>K11-J11</f>
        <v>650000</v>
      </c>
      <c r="M11" s="56">
        <v>0.65</v>
      </c>
      <c r="N11" s="57" t="s">
        <v>35</v>
      </c>
      <c r="O11" s="57" t="s">
        <v>36</v>
      </c>
      <c r="P11" s="57" t="s">
        <v>37</v>
      </c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</row>
    <row r="12" spans="1:76" ht="25.35">
      <c r="B12" s="16" t="s">
        <v>14</v>
      </c>
      <c r="C12" s="57" t="s">
        <v>38</v>
      </c>
      <c r="D12" s="57" t="s">
        <v>33</v>
      </c>
      <c r="E12" s="57" t="s">
        <v>4</v>
      </c>
      <c r="F12" s="57" t="s">
        <v>34</v>
      </c>
      <c r="G12" s="57">
        <v>2</v>
      </c>
      <c r="H12" s="58">
        <v>45731</v>
      </c>
      <c r="I12" s="20">
        <v>46022</v>
      </c>
      <c r="J12" s="59">
        <v>600000</v>
      </c>
      <c r="K12" s="59">
        <v>1200000</v>
      </c>
      <c r="L12" s="52">
        <f t="shared" ref="L12:L18" si="5">K12-J12</f>
        <v>600000</v>
      </c>
      <c r="M12" s="56">
        <v>0.4</v>
      </c>
      <c r="N12" s="57" t="s">
        <v>35</v>
      </c>
      <c r="O12" s="57" t="s">
        <v>36</v>
      </c>
      <c r="P12" s="57" t="s">
        <v>39</v>
      </c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</row>
    <row r="13" spans="1:76" ht="38">
      <c r="B13" s="16" t="s">
        <v>15</v>
      </c>
      <c r="C13" s="57" t="s">
        <v>40</v>
      </c>
      <c r="D13" s="57" t="s">
        <v>41</v>
      </c>
      <c r="E13" s="57" t="s">
        <v>1</v>
      </c>
      <c r="F13" s="57" t="s">
        <v>34</v>
      </c>
      <c r="G13" s="57">
        <v>3</v>
      </c>
      <c r="H13" s="58">
        <v>45778</v>
      </c>
      <c r="I13" s="20">
        <v>46112</v>
      </c>
      <c r="J13" s="59">
        <v>50000</v>
      </c>
      <c r="K13" s="59">
        <v>800000</v>
      </c>
      <c r="L13" s="52">
        <f t="shared" si="5"/>
        <v>750000</v>
      </c>
      <c r="M13" s="56">
        <v>0.1</v>
      </c>
      <c r="N13" s="57" t="s">
        <v>36</v>
      </c>
      <c r="O13" s="57" t="s">
        <v>43</v>
      </c>
      <c r="P13" s="57" t="s">
        <v>44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</row>
    <row r="14" spans="1:76" ht="38">
      <c r="B14" s="16" t="s">
        <v>16</v>
      </c>
      <c r="C14" s="57" t="s">
        <v>45</v>
      </c>
      <c r="D14" s="57" t="s">
        <v>46</v>
      </c>
      <c r="E14" s="57" t="s">
        <v>3</v>
      </c>
      <c r="F14" s="57" t="s">
        <v>34</v>
      </c>
      <c r="G14" s="57">
        <v>2</v>
      </c>
      <c r="H14" s="58">
        <v>45809</v>
      </c>
      <c r="I14" s="20">
        <v>46203</v>
      </c>
      <c r="J14" s="59">
        <v>80000</v>
      </c>
      <c r="K14" s="59">
        <v>600000</v>
      </c>
      <c r="L14" s="52">
        <f t="shared" si="5"/>
        <v>520000</v>
      </c>
      <c r="M14" s="56">
        <v>0.2</v>
      </c>
      <c r="N14" s="57" t="s">
        <v>35</v>
      </c>
      <c r="O14" s="57" t="s">
        <v>36</v>
      </c>
      <c r="P14" s="57" t="s">
        <v>48</v>
      </c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</row>
    <row r="15" spans="1:76" ht="38">
      <c r="B15" s="16" t="s">
        <v>17</v>
      </c>
      <c r="C15" s="57" t="s">
        <v>49</v>
      </c>
      <c r="D15" s="57" t="s">
        <v>50</v>
      </c>
      <c r="E15" s="57" t="s">
        <v>2</v>
      </c>
      <c r="F15" s="57" t="s">
        <v>51</v>
      </c>
      <c r="G15" s="57"/>
      <c r="H15" s="58">
        <v>45658</v>
      </c>
      <c r="I15" s="20">
        <v>45838</v>
      </c>
      <c r="J15" s="59">
        <v>290000</v>
      </c>
      <c r="K15" s="59">
        <v>300000</v>
      </c>
      <c r="L15" s="52">
        <f t="shared" si="5"/>
        <v>10000</v>
      </c>
      <c r="M15" s="56">
        <v>1</v>
      </c>
      <c r="N15" s="57" t="s">
        <v>36</v>
      </c>
      <c r="O15" s="57" t="s">
        <v>35</v>
      </c>
      <c r="P15" s="57" t="s">
        <v>53</v>
      </c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</row>
    <row r="16" spans="1:76" ht="38">
      <c r="B16" s="16" t="s">
        <v>18</v>
      </c>
      <c r="C16" s="57" t="s">
        <v>54</v>
      </c>
      <c r="D16" s="57" t="s">
        <v>41</v>
      </c>
      <c r="E16" s="57" t="s">
        <v>0</v>
      </c>
      <c r="F16" s="57" t="s">
        <v>34</v>
      </c>
      <c r="G16" s="57">
        <v>1</v>
      </c>
      <c r="H16" s="58">
        <v>45748</v>
      </c>
      <c r="I16" s="20">
        <v>46022</v>
      </c>
      <c r="J16" s="59">
        <v>200000</v>
      </c>
      <c r="K16" s="59">
        <v>250000</v>
      </c>
      <c r="L16" s="52">
        <f t="shared" si="5"/>
        <v>50000</v>
      </c>
      <c r="M16" s="56">
        <v>0.5</v>
      </c>
      <c r="N16" s="57" t="s">
        <v>36</v>
      </c>
      <c r="O16" s="57" t="s">
        <v>36</v>
      </c>
      <c r="P16" s="57" t="s">
        <v>55</v>
      </c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</row>
    <row r="17" spans="2:76" ht="50.7">
      <c r="B17" s="16" t="s">
        <v>19</v>
      </c>
      <c r="C17" s="57" t="s">
        <v>56</v>
      </c>
      <c r="D17" s="57" t="s">
        <v>33</v>
      </c>
      <c r="E17" s="57" t="s">
        <v>3</v>
      </c>
      <c r="F17" s="57" t="s">
        <v>42</v>
      </c>
      <c r="G17" s="57">
        <v>3</v>
      </c>
      <c r="H17" s="58">
        <v>45839</v>
      </c>
      <c r="I17" s="20">
        <v>46142</v>
      </c>
      <c r="J17" s="57">
        <v>0</v>
      </c>
      <c r="K17" s="59">
        <v>500000</v>
      </c>
      <c r="L17" s="52">
        <f t="shared" si="5"/>
        <v>500000</v>
      </c>
      <c r="M17" s="56">
        <v>0.05</v>
      </c>
      <c r="N17" s="57" t="s">
        <v>36</v>
      </c>
      <c r="O17" s="57" t="s">
        <v>43</v>
      </c>
      <c r="P17" s="57" t="s">
        <v>57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</row>
    <row r="18" spans="2:76" ht="38">
      <c r="B18" s="16" t="s">
        <v>20</v>
      </c>
      <c r="C18" s="57" t="s">
        <v>58</v>
      </c>
      <c r="D18" s="57" t="s">
        <v>41</v>
      </c>
      <c r="E18" s="57" t="s">
        <v>1</v>
      </c>
      <c r="F18" s="57" t="s">
        <v>34</v>
      </c>
      <c r="G18" s="57">
        <v>1</v>
      </c>
      <c r="H18" s="58">
        <v>45717</v>
      </c>
      <c r="I18" s="20">
        <v>45930</v>
      </c>
      <c r="J18" s="59">
        <v>120000</v>
      </c>
      <c r="K18" s="59">
        <v>150000</v>
      </c>
      <c r="L18" s="52">
        <f t="shared" si="5"/>
        <v>30000</v>
      </c>
      <c r="M18" s="56">
        <v>0.3</v>
      </c>
      <c r="N18" s="57" t="s">
        <v>35</v>
      </c>
      <c r="O18" s="57" t="s">
        <v>35</v>
      </c>
      <c r="P18" s="57" t="s">
        <v>59</v>
      </c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</row>
    <row r="19" spans="2:76">
      <c r="B19" s="16"/>
      <c r="C19" s="49"/>
      <c r="D19" s="49"/>
      <c r="E19" s="18"/>
      <c r="F19" s="57"/>
      <c r="G19" s="57"/>
      <c r="H19" s="19"/>
      <c r="I19" s="20"/>
      <c r="J19" s="52"/>
      <c r="K19" s="53"/>
      <c r="L19" s="55"/>
      <c r="M19" s="47"/>
      <c r="N19" s="57"/>
      <c r="O19" s="57"/>
      <c r="P19" s="47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</row>
    <row r="20" spans="2:76">
      <c r="B20" s="16"/>
      <c r="C20" s="49"/>
      <c r="D20" s="49"/>
      <c r="E20" s="18"/>
      <c r="F20" s="57"/>
      <c r="G20" s="57"/>
      <c r="H20" s="19"/>
      <c r="I20" s="20"/>
      <c r="J20" s="52"/>
      <c r="K20" s="53"/>
      <c r="L20" s="55"/>
      <c r="M20" s="47"/>
      <c r="N20" s="57"/>
      <c r="O20" s="57"/>
      <c r="P20" s="47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</row>
    <row r="21" spans="2:76">
      <c r="B21" s="16"/>
      <c r="C21" s="50"/>
      <c r="D21" s="50"/>
      <c r="E21" s="18"/>
      <c r="F21" s="57"/>
      <c r="G21" s="57"/>
      <c r="H21" s="19"/>
      <c r="I21" s="20"/>
      <c r="J21" s="52"/>
      <c r="K21" s="53"/>
      <c r="L21" s="55"/>
      <c r="M21" s="47"/>
      <c r="N21" s="57"/>
      <c r="O21" s="57"/>
      <c r="P21" s="47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</row>
    <row r="22" spans="2:76">
      <c r="B22" s="16"/>
      <c r="C22" s="49"/>
      <c r="D22" s="49"/>
      <c r="E22" s="18"/>
      <c r="F22" s="57"/>
      <c r="G22" s="57"/>
      <c r="H22" s="19"/>
      <c r="I22" s="20"/>
      <c r="J22" s="52"/>
      <c r="K22" s="53"/>
      <c r="L22" s="55"/>
      <c r="M22" s="47"/>
      <c r="N22" s="57"/>
      <c r="O22" s="57"/>
      <c r="P22" s="47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</row>
    <row r="23" spans="2:76">
      <c r="B23" s="16"/>
      <c r="C23" s="49"/>
      <c r="D23" s="49"/>
      <c r="E23" s="18"/>
      <c r="F23" s="57"/>
      <c r="G23" s="57"/>
      <c r="H23" s="19"/>
      <c r="I23" s="20"/>
      <c r="J23" s="52"/>
      <c r="K23" s="53"/>
      <c r="L23" s="55"/>
      <c r="M23" s="47"/>
      <c r="N23" s="57"/>
      <c r="O23" s="57"/>
      <c r="P23" s="47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</row>
    <row r="24" spans="2:76">
      <c r="B24" s="16"/>
      <c r="C24" s="49"/>
      <c r="D24" s="49"/>
      <c r="E24" s="18"/>
      <c r="F24" s="57"/>
      <c r="G24" s="57"/>
      <c r="H24" s="19"/>
      <c r="I24" s="20"/>
      <c r="J24" s="52"/>
      <c r="K24" s="53"/>
      <c r="L24" s="55"/>
      <c r="M24" s="47"/>
      <c r="N24" s="57"/>
      <c r="O24" s="57"/>
      <c r="P24" s="47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</row>
    <row r="25" spans="2:76">
      <c r="B25" s="16"/>
      <c r="C25" s="50"/>
      <c r="D25" s="50"/>
      <c r="E25" s="18"/>
      <c r="F25" s="57"/>
      <c r="G25" s="57"/>
      <c r="H25" s="19"/>
      <c r="I25" s="20"/>
      <c r="J25" s="52"/>
      <c r="K25" s="53"/>
      <c r="L25" s="55"/>
      <c r="M25" s="47"/>
      <c r="N25" s="57"/>
      <c r="O25" s="57"/>
      <c r="P25" s="47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</row>
    <row r="26" spans="2:76">
      <c r="B26" s="16"/>
      <c r="C26" s="49"/>
      <c r="D26" s="49"/>
      <c r="E26" s="18"/>
      <c r="F26" s="57"/>
      <c r="G26" s="57"/>
      <c r="H26" s="19"/>
      <c r="I26" s="20"/>
      <c r="J26" s="52"/>
      <c r="K26" s="53"/>
      <c r="L26" s="55"/>
      <c r="M26" s="47"/>
      <c r="N26" s="57"/>
      <c r="O26" s="57"/>
      <c r="P26" s="47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</row>
    <row r="27" spans="2:76">
      <c r="B27" s="16"/>
      <c r="C27" s="49"/>
      <c r="D27" s="49"/>
      <c r="E27" s="18"/>
      <c r="F27" s="57"/>
      <c r="G27" s="57"/>
      <c r="H27" s="19"/>
      <c r="I27" s="20"/>
      <c r="J27" s="52"/>
      <c r="K27" s="53"/>
      <c r="L27" s="55"/>
      <c r="M27" s="47"/>
      <c r="N27" s="57"/>
      <c r="O27" s="57"/>
      <c r="P27" s="47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</row>
    <row r="28" spans="2:76">
      <c r="B28" s="16"/>
      <c r="C28" s="23"/>
      <c r="D28" s="23"/>
      <c r="E28" s="17"/>
      <c r="F28" s="57"/>
      <c r="G28" s="57"/>
      <c r="H28" s="19"/>
      <c r="I28" s="20"/>
      <c r="J28" s="48"/>
      <c r="K28" s="51"/>
      <c r="L28" s="55"/>
      <c r="M28" s="21"/>
      <c r="N28" s="57"/>
      <c r="O28" s="57"/>
      <c r="P28" s="21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</row>
    <row r="29" spans="2:76">
      <c r="B29" s="16"/>
      <c r="C29" s="17"/>
      <c r="D29" s="17"/>
      <c r="E29" s="18"/>
      <c r="F29" s="57"/>
      <c r="G29" s="57"/>
      <c r="H29" s="19"/>
      <c r="I29" s="20"/>
      <c r="J29" s="48"/>
      <c r="K29" s="51"/>
      <c r="L29" s="55"/>
      <c r="M29" s="21"/>
      <c r="N29" s="57"/>
      <c r="O29" s="57"/>
      <c r="P29" s="21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 t="s">
        <v>5</v>
      </c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</row>
    <row r="30" spans="2:76">
      <c r="B30" s="16"/>
      <c r="C30" s="23"/>
      <c r="D30" s="23"/>
      <c r="E30" s="17"/>
      <c r="F30" s="57"/>
      <c r="G30" s="57"/>
      <c r="H30" s="19"/>
      <c r="I30" s="20"/>
      <c r="J30" s="48"/>
      <c r="K30" s="51"/>
      <c r="L30" s="55"/>
      <c r="M30" s="21"/>
      <c r="N30" s="57"/>
      <c r="O30" s="57"/>
      <c r="P30" s="21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</row>
    <row r="31" spans="2:76">
      <c r="B31" s="16"/>
      <c r="C31" s="23"/>
      <c r="D31" s="23"/>
      <c r="E31" s="17"/>
      <c r="F31" s="57"/>
      <c r="G31" s="57"/>
      <c r="H31" s="19"/>
      <c r="I31" s="20"/>
      <c r="J31" s="48"/>
      <c r="K31" s="51"/>
      <c r="L31" s="55"/>
      <c r="M31" s="21"/>
      <c r="N31" s="57"/>
      <c r="O31" s="57"/>
      <c r="P31" s="21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</row>
    <row r="32" spans="2:76">
      <c r="B32" s="16"/>
      <c r="C32" s="23"/>
      <c r="D32" s="23"/>
      <c r="E32" s="17"/>
      <c r="F32" s="57"/>
      <c r="G32" s="57"/>
      <c r="H32" s="19"/>
      <c r="I32" s="20"/>
      <c r="J32" s="48"/>
      <c r="K32" s="51"/>
      <c r="L32" s="55"/>
      <c r="M32" s="21"/>
      <c r="N32" s="57"/>
      <c r="O32" s="57"/>
      <c r="P32" s="21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</row>
    <row r="33" spans="2:76">
      <c r="B33" s="16"/>
      <c r="C33" s="23"/>
      <c r="D33" s="23"/>
      <c r="E33" s="17"/>
      <c r="F33" s="57"/>
      <c r="G33" s="57"/>
      <c r="H33" s="19"/>
      <c r="I33" s="20"/>
      <c r="J33" s="48"/>
      <c r="K33" s="51"/>
      <c r="L33" s="55"/>
      <c r="M33" s="21"/>
      <c r="N33" s="57"/>
      <c r="O33" s="57"/>
      <c r="P33" s="21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</row>
    <row r="34" spans="2:76">
      <c r="B34" s="16"/>
      <c r="C34" s="23"/>
      <c r="D34" s="23"/>
      <c r="E34" s="17"/>
      <c r="F34" s="57"/>
      <c r="G34" s="57"/>
      <c r="H34" s="19"/>
      <c r="I34" s="20"/>
      <c r="J34" s="48"/>
      <c r="K34" s="51"/>
      <c r="L34" s="55"/>
      <c r="M34" s="21"/>
      <c r="N34" s="57"/>
      <c r="O34" s="57"/>
      <c r="P34" s="21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</row>
    <row r="35" spans="2:76">
      <c r="B35" s="16"/>
      <c r="C35" s="23"/>
      <c r="D35" s="23"/>
      <c r="E35" s="17"/>
      <c r="F35" s="57"/>
      <c r="G35" s="57"/>
      <c r="H35" s="19"/>
      <c r="I35" s="20"/>
      <c r="J35" s="48"/>
      <c r="K35" s="51"/>
      <c r="L35" s="55"/>
      <c r="M35" s="21"/>
      <c r="N35" s="57"/>
      <c r="O35" s="57"/>
      <c r="P35" s="21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</row>
    <row r="36" spans="2:76">
      <c r="B36" s="16"/>
      <c r="C36" s="18"/>
      <c r="D36" s="18"/>
      <c r="E36" s="17"/>
      <c r="F36" s="57"/>
      <c r="G36" s="57"/>
      <c r="H36" s="19"/>
      <c r="I36" s="20"/>
      <c r="J36" s="48"/>
      <c r="K36" s="51"/>
      <c r="L36" s="55"/>
      <c r="M36" s="21"/>
      <c r="N36" s="57"/>
      <c r="O36" s="57"/>
      <c r="P36" s="21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</row>
    <row r="37" spans="2:76">
      <c r="B37" s="16"/>
      <c r="C37" s="17"/>
      <c r="D37" s="17"/>
      <c r="E37" s="18"/>
      <c r="F37" s="57"/>
      <c r="G37" s="57"/>
      <c r="H37" s="19"/>
      <c r="I37" s="20"/>
      <c r="J37" s="48"/>
      <c r="K37" s="51"/>
      <c r="L37" s="55"/>
      <c r="M37" s="21"/>
      <c r="N37" s="57"/>
      <c r="O37" s="57"/>
      <c r="P37" s="21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</row>
    <row r="38" spans="2:76">
      <c r="B38" s="16"/>
      <c r="C38" s="23"/>
      <c r="D38" s="23"/>
      <c r="E38" s="17"/>
      <c r="F38" s="57"/>
      <c r="G38" s="57"/>
      <c r="H38" s="19"/>
      <c r="I38" s="20"/>
      <c r="J38" s="48"/>
      <c r="K38" s="51"/>
      <c r="L38" s="55"/>
      <c r="M38" s="21"/>
      <c r="N38" s="57"/>
      <c r="O38" s="57"/>
      <c r="P38" s="21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</row>
    <row r="39" spans="2:76">
      <c r="B39" s="16"/>
      <c r="C39" s="17"/>
      <c r="D39" s="17"/>
      <c r="E39" s="18"/>
      <c r="F39" s="57"/>
      <c r="G39" s="57"/>
      <c r="H39" s="19"/>
      <c r="I39" s="20"/>
      <c r="J39" s="48"/>
      <c r="K39" s="51"/>
      <c r="L39" s="55"/>
      <c r="M39" s="21"/>
      <c r="N39" s="57"/>
      <c r="O39" s="57"/>
      <c r="P39" s="21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</row>
    <row r="40" spans="2:76">
      <c r="B40" s="16"/>
      <c r="C40" s="17"/>
      <c r="D40" s="17"/>
      <c r="E40" s="18"/>
      <c r="F40" s="57"/>
      <c r="G40" s="57"/>
      <c r="H40" s="19"/>
      <c r="I40" s="20"/>
      <c r="J40" s="48"/>
      <c r="K40" s="51"/>
      <c r="L40" s="55"/>
      <c r="M40" s="21"/>
      <c r="N40" s="57"/>
      <c r="O40" s="57"/>
      <c r="P40" s="21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</row>
    <row r="41" spans="2:76">
      <c r="B41" s="16"/>
      <c r="C41" s="17"/>
      <c r="D41" s="17"/>
      <c r="E41" s="18"/>
      <c r="F41" s="57"/>
      <c r="G41" s="57"/>
      <c r="H41" s="19"/>
      <c r="I41" s="20"/>
      <c r="J41" s="48"/>
      <c r="K41" s="51"/>
      <c r="L41" s="55"/>
      <c r="M41" s="21"/>
      <c r="N41" s="57"/>
      <c r="O41" s="57"/>
      <c r="P41" s="21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</row>
    <row r="42" spans="2:76">
      <c r="B42" s="16"/>
      <c r="C42" s="17"/>
      <c r="D42" s="17"/>
      <c r="E42" s="18"/>
      <c r="F42" s="57"/>
      <c r="G42" s="57"/>
      <c r="H42" s="19"/>
      <c r="I42" s="20"/>
      <c r="J42" s="48"/>
      <c r="K42" s="51"/>
      <c r="L42" s="55"/>
      <c r="M42" s="21"/>
      <c r="N42" s="57"/>
      <c r="O42" s="57"/>
      <c r="P42" s="21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</row>
    <row r="43" spans="2:76">
      <c r="B43" s="16"/>
      <c r="C43" s="17"/>
      <c r="D43" s="17"/>
      <c r="E43" s="18"/>
      <c r="F43" s="57"/>
      <c r="G43" s="57"/>
      <c r="H43" s="19"/>
      <c r="I43" s="20"/>
      <c r="J43" s="48"/>
      <c r="K43" s="51"/>
      <c r="L43" s="55"/>
      <c r="M43" s="21"/>
      <c r="N43" s="57"/>
      <c r="O43" s="57"/>
      <c r="P43" s="21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</row>
    <row r="44" spans="2:76">
      <c r="B44" s="16"/>
      <c r="C44" s="18"/>
      <c r="D44" s="18"/>
      <c r="E44" s="18"/>
      <c r="F44" s="57"/>
      <c r="G44" s="57"/>
      <c r="H44" s="19"/>
      <c r="I44" s="20"/>
      <c r="J44" s="48"/>
      <c r="K44" s="51"/>
      <c r="L44" s="55"/>
      <c r="M44" s="21"/>
      <c r="N44" s="57"/>
      <c r="O44" s="57"/>
      <c r="P44" s="21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</row>
    <row r="45" spans="2:76">
      <c r="B45" s="16"/>
      <c r="C45" s="17"/>
      <c r="D45" s="17"/>
      <c r="E45" s="18"/>
      <c r="F45" s="57"/>
      <c r="G45" s="57"/>
      <c r="H45" s="19"/>
      <c r="I45" s="20"/>
      <c r="J45" s="48"/>
      <c r="K45" s="51"/>
      <c r="L45" s="55"/>
      <c r="M45" s="21"/>
      <c r="N45" s="57"/>
      <c r="O45" s="57"/>
      <c r="P45" s="21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</row>
    <row r="46" spans="2:76">
      <c r="B46" s="16"/>
      <c r="C46" s="17"/>
      <c r="D46" s="17"/>
      <c r="E46" s="18"/>
      <c r="F46" s="57"/>
      <c r="G46" s="57"/>
      <c r="H46" s="19"/>
      <c r="I46" s="20"/>
      <c r="J46" s="48"/>
      <c r="K46" s="51"/>
      <c r="L46" s="55"/>
      <c r="M46" s="21"/>
      <c r="N46" s="57"/>
      <c r="O46" s="57"/>
      <c r="P46" s="21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</row>
    <row r="47" spans="2:76">
      <c r="B47" s="16"/>
      <c r="C47" s="17"/>
      <c r="D47" s="17"/>
      <c r="E47" s="18"/>
      <c r="F47" s="57"/>
      <c r="G47" s="57"/>
      <c r="H47" s="19"/>
      <c r="I47" s="20"/>
      <c r="J47" s="48"/>
      <c r="K47" s="51"/>
      <c r="L47" s="55"/>
      <c r="M47" s="21"/>
      <c r="N47" s="57"/>
      <c r="O47" s="57"/>
      <c r="P47" s="21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</row>
    <row r="48" spans="2:76">
      <c r="B48" s="16"/>
      <c r="C48" s="17"/>
      <c r="D48" s="17"/>
      <c r="E48" s="18"/>
      <c r="F48" s="57"/>
      <c r="G48" s="57"/>
      <c r="H48" s="19"/>
      <c r="I48" s="20"/>
      <c r="J48" s="48"/>
      <c r="K48" s="51"/>
      <c r="L48" s="55"/>
      <c r="M48" s="21"/>
      <c r="N48" s="57"/>
      <c r="O48" s="57"/>
      <c r="P48" s="21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</row>
    <row r="49" spans="2:76">
      <c r="B49" s="16"/>
      <c r="C49" s="18"/>
      <c r="D49" s="18"/>
      <c r="E49" s="18"/>
      <c r="F49" s="57"/>
      <c r="G49" s="57"/>
      <c r="H49" s="19"/>
      <c r="I49" s="20"/>
      <c r="J49" s="48"/>
      <c r="K49" s="51"/>
      <c r="L49" s="55"/>
      <c r="M49" s="21"/>
      <c r="N49" s="57"/>
      <c r="O49" s="57"/>
      <c r="P49" s="21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</row>
    <row r="50" spans="2:76">
      <c r="B50" s="16"/>
      <c r="C50" s="17"/>
      <c r="D50" s="17"/>
      <c r="E50" s="18"/>
      <c r="F50" s="57"/>
      <c r="G50" s="57"/>
      <c r="H50" s="19"/>
      <c r="I50" s="20"/>
      <c r="J50" s="48"/>
      <c r="K50" s="51"/>
      <c r="L50" s="55"/>
      <c r="M50" s="21"/>
      <c r="N50" s="57"/>
      <c r="O50" s="57"/>
      <c r="P50" s="21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</row>
    <row r="51" spans="2:76">
      <c r="B51" s="16"/>
      <c r="C51" s="17"/>
      <c r="D51" s="17"/>
      <c r="E51" s="18"/>
      <c r="F51" s="57"/>
      <c r="G51" s="57"/>
      <c r="H51" s="19"/>
      <c r="I51" s="20"/>
      <c r="J51" s="48"/>
      <c r="K51" s="51"/>
      <c r="L51" s="55"/>
      <c r="M51" s="21"/>
      <c r="N51" s="57"/>
      <c r="O51" s="57"/>
      <c r="P51" s="21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</row>
    <row r="52" spans="2:76">
      <c r="B52" s="16"/>
      <c r="C52" s="23"/>
      <c r="D52" s="23"/>
      <c r="E52" s="17"/>
      <c r="F52" s="57"/>
      <c r="G52" s="57"/>
      <c r="H52" s="19"/>
      <c r="I52" s="20"/>
      <c r="J52" s="48"/>
      <c r="K52" s="51"/>
      <c r="L52" s="55"/>
      <c r="M52" s="21"/>
      <c r="N52" s="57"/>
      <c r="O52" s="57"/>
      <c r="P52" s="21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</row>
    <row r="53" spans="2:76">
      <c r="B53" s="16"/>
      <c r="C53" s="23"/>
      <c r="D53" s="23"/>
      <c r="E53" s="17"/>
      <c r="F53" s="57"/>
      <c r="G53" s="57"/>
      <c r="H53" s="19"/>
      <c r="I53" s="20"/>
      <c r="J53" s="48"/>
      <c r="K53" s="51"/>
      <c r="L53" s="55"/>
      <c r="M53" s="21"/>
      <c r="N53" s="57"/>
      <c r="O53" s="57"/>
      <c r="P53" s="21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</row>
    <row r="54" spans="2:76">
      <c r="B54" s="16"/>
      <c r="C54" s="17"/>
      <c r="D54" s="17"/>
      <c r="E54" s="18"/>
      <c r="F54" s="57"/>
      <c r="G54" s="57"/>
      <c r="H54" s="19"/>
      <c r="I54" s="20"/>
      <c r="J54" s="48"/>
      <c r="K54" s="51"/>
      <c r="L54" s="55"/>
      <c r="M54" s="21"/>
      <c r="N54" s="57"/>
      <c r="O54" s="57"/>
      <c r="P54" s="21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 t="s">
        <v>5</v>
      </c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</row>
    <row r="55" spans="2:76">
      <c r="B55" s="16"/>
      <c r="C55" s="23"/>
      <c r="D55" s="23"/>
      <c r="E55" s="17"/>
      <c r="F55" s="57"/>
      <c r="G55" s="57"/>
      <c r="H55" s="19"/>
      <c r="I55" s="20"/>
      <c r="J55" s="48"/>
      <c r="K55" s="51"/>
      <c r="L55" s="55"/>
      <c r="M55" s="21"/>
      <c r="N55" s="57"/>
      <c r="O55" s="57"/>
      <c r="P55" s="21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</row>
    <row r="56" spans="2:76">
      <c r="B56" s="16"/>
      <c r="C56" s="18"/>
      <c r="D56" s="18"/>
      <c r="E56" s="18"/>
      <c r="F56" s="57"/>
      <c r="G56" s="57"/>
      <c r="H56" s="19"/>
      <c r="I56" s="20"/>
      <c r="J56" s="48"/>
      <c r="K56" s="51"/>
      <c r="L56" s="55"/>
      <c r="M56" s="21"/>
      <c r="N56" s="57"/>
      <c r="O56" s="57"/>
      <c r="P56" s="21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</row>
    <row r="57" spans="2:76">
      <c r="B57" s="16"/>
      <c r="C57" s="17"/>
      <c r="D57" s="17"/>
      <c r="E57" s="18"/>
      <c r="F57" s="57"/>
      <c r="G57" s="57"/>
      <c r="H57" s="19"/>
      <c r="I57" s="20"/>
      <c r="J57" s="48"/>
      <c r="K57" s="51"/>
      <c r="L57" s="55"/>
      <c r="M57" s="21"/>
      <c r="N57" s="57"/>
      <c r="O57" s="57"/>
      <c r="P57" s="21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</row>
    <row r="58" spans="2:76">
      <c r="B58" s="16"/>
      <c r="C58" s="17"/>
      <c r="D58" s="17"/>
      <c r="E58" s="18"/>
      <c r="F58" s="57"/>
      <c r="G58" s="57"/>
      <c r="H58" s="19"/>
      <c r="I58" s="20"/>
      <c r="J58" s="48"/>
      <c r="K58" s="51"/>
      <c r="L58" s="55"/>
      <c r="M58" s="21"/>
      <c r="N58" s="57"/>
      <c r="O58" s="57"/>
      <c r="P58" s="21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</row>
    <row r="59" spans="2:76">
      <c r="B59" s="16"/>
      <c r="C59" s="17"/>
      <c r="D59" s="17"/>
      <c r="E59" s="18"/>
      <c r="F59" s="57"/>
      <c r="G59" s="57"/>
      <c r="H59" s="19"/>
      <c r="I59" s="20"/>
      <c r="J59" s="48"/>
      <c r="K59" s="51"/>
      <c r="L59" s="55"/>
      <c r="M59" s="21"/>
      <c r="N59" s="57"/>
      <c r="O59" s="57"/>
      <c r="P59" s="21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</row>
    <row r="60" spans="2:76">
      <c r="B60" s="16"/>
      <c r="C60" s="17"/>
      <c r="D60" s="17"/>
      <c r="E60" s="18"/>
      <c r="F60" s="57"/>
      <c r="G60" s="57"/>
      <c r="H60" s="19"/>
      <c r="I60" s="20"/>
      <c r="J60" s="48"/>
      <c r="K60" s="51"/>
      <c r="L60" s="55"/>
      <c r="M60" s="21"/>
      <c r="N60" s="57"/>
      <c r="O60" s="57"/>
      <c r="P60" s="21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</row>
    <row r="61" spans="2:76">
      <c r="B61" s="16"/>
      <c r="C61" s="18"/>
      <c r="D61" s="18"/>
      <c r="E61" s="17"/>
      <c r="F61" s="57"/>
      <c r="G61" s="57"/>
      <c r="H61" s="19"/>
      <c r="I61" s="20"/>
      <c r="J61" s="48"/>
      <c r="K61" s="51"/>
      <c r="L61" s="55"/>
      <c r="M61" s="21"/>
      <c r="N61" s="57"/>
      <c r="O61" s="57"/>
      <c r="P61" s="21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</row>
    <row r="62" spans="2:76">
      <c r="B62" s="16"/>
      <c r="C62" s="17"/>
      <c r="D62" s="17"/>
      <c r="E62" s="18"/>
      <c r="F62" s="57"/>
      <c r="G62" s="57"/>
      <c r="H62" s="19"/>
      <c r="I62" s="20"/>
      <c r="J62" s="48"/>
      <c r="K62" s="51"/>
      <c r="L62" s="55"/>
      <c r="M62" s="21"/>
      <c r="N62" s="57"/>
      <c r="O62" s="57"/>
      <c r="P62" s="21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</row>
    <row r="63" spans="2:76">
      <c r="B63" s="16"/>
      <c r="C63" s="23"/>
      <c r="D63" s="23"/>
      <c r="E63" s="17"/>
      <c r="F63" s="57"/>
      <c r="G63" s="57"/>
      <c r="H63" s="19"/>
      <c r="I63" s="20"/>
      <c r="J63" s="48"/>
      <c r="K63" s="51"/>
      <c r="L63" s="55"/>
      <c r="M63" s="21"/>
      <c r="N63" s="57"/>
      <c r="O63" s="57"/>
      <c r="P63" s="21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</row>
    <row r="64" spans="2:76">
      <c r="B64" s="16"/>
      <c r="C64" s="17"/>
      <c r="D64" s="17"/>
      <c r="E64" s="18"/>
      <c r="F64" s="57"/>
      <c r="G64" s="57"/>
      <c r="H64" s="19"/>
      <c r="I64" s="20"/>
      <c r="J64" s="48"/>
      <c r="K64" s="51"/>
      <c r="L64" s="55"/>
      <c r="M64" s="21"/>
      <c r="N64" s="57"/>
      <c r="O64" s="57"/>
      <c r="P64" s="21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</row>
    <row r="65" spans="2:76">
      <c r="B65" s="16"/>
      <c r="C65" s="17"/>
      <c r="D65" s="17"/>
      <c r="E65" s="18"/>
      <c r="F65" s="57"/>
      <c r="G65" s="57"/>
      <c r="H65" s="19"/>
      <c r="I65" s="20"/>
      <c r="J65" s="48"/>
      <c r="K65" s="51"/>
      <c r="L65" s="55"/>
      <c r="M65" s="21"/>
      <c r="N65" s="57"/>
      <c r="O65" s="57"/>
      <c r="P65" s="21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</row>
    <row r="66" spans="2:76">
      <c r="B66" s="16"/>
      <c r="C66" s="17"/>
      <c r="D66" s="17"/>
      <c r="E66" s="18"/>
      <c r="F66" s="57"/>
      <c r="G66" s="57"/>
      <c r="H66" s="19"/>
      <c r="I66" s="20"/>
      <c r="J66" s="48"/>
      <c r="K66" s="51"/>
      <c r="L66" s="55"/>
      <c r="M66" s="21"/>
      <c r="N66" s="57"/>
      <c r="O66" s="57"/>
      <c r="P66" s="21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</row>
    <row r="67" spans="2:76">
      <c r="B67" s="16"/>
      <c r="C67" s="17"/>
      <c r="D67" s="17"/>
      <c r="E67" s="18"/>
      <c r="F67" s="57"/>
      <c r="G67" s="57"/>
      <c r="H67" s="19"/>
      <c r="I67" s="20"/>
      <c r="J67" s="48"/>
      <c r="K67" s="51"/>
      <c r="L67" s="55"/>
      <c r="M67" s="21"/>
      <c r="N67" s="57"/>
      <c r="O67" s="57"/>
      <c r="P67" s="21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</row>
    <row r="68" spans="2:76">
      <c r="B68" s="16"/>
      <c r="C68" s="17"/>
      <c r="D68" s="17"/>
      <c r="E68" s="18"/>
      <c r="F68" s="57"/>
      <c r="G68" s="57"/>
      <c r="H68" s="19"/>
      <c r="I68" s="20"/>
      <c r="J68" s="48"/>
      <c r="K68" s="51"/>
      <c r="L68" s="55"/>
      <c r="M68" s="21"/>
      <c r="N68" s="57"/>
      <c r="O68" s="57"/>
      <c r="P68" s="21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</row>
    <row r="69" spans="2:76">
      <c r="B69" s="16"/>
      <c r="C69" s="18"/>
      <c r="D69" s="18"/>
      <c r="E69" s="18"/>
      <c r="F69" s="57"/>
      <c r="G69" s="57"/>
      <c r="H69" s="19"/>
      <c r="I69" s="20"/>
      <c r="J69" s="48"/>
      <c r="K69" s="51"/>
      <c r="L69" s="55"/>
      <c r="M69" s="21"/>
      <c r="N69" s="57"/>
      <c r="O69" s="57"/>
      <c r="P69" s="21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</row>
    <row r="70" spans="2:76">
      <c r="B70" s="16"/>
      <c r="C70" s="17"/>
      <c r="D70" s="17"/>
      <c r="E70" s="18"/>
      <c r="F70" s="57"/>
      <c r="G70" s="57"/>
      <c r="H70" s="19"/>
      <c r="I70" s="20"/>
      <c r="J70" s="48"/>
      <c r="K70" s="51"/>
      <c r="L70" s="55"/>
      <c r="M70" s="21"/>
      <c r="N70" s="57"/>
      <c r="O70" s="57"/>
      <c r="P70" s="21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</row>
    <row r="71" spans="2:76">
      <c r="B71" s="16"/>
      <c r="C71" s="17"/>
      <c r="D71" s="17"/>
      <c r="E71" s="18"/>
      <c r="F71" s="57"/>
      <c r="G71" s="57"/>
      <c r="H71" s="19"/>
      <c r="I71" s="20"/>
      <c r="J71" s="48"/>
      <c r="K71" s="51"/>
      <c r="L71" s="55"/>
      <c r="M71" s="21"/>
      <c r="N71" s="57"/>
      <c r="O71" s="57"/>
      <c r="P71" s="21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</row>
    <row r="72" spans="2:76">
      <c r="B72" s="16"/>
      <c r="C72" s="17"/>
      <c r="D72" s="17"/>
      <c r="E72" s="18"/>
      <c r="F72" s="57"/>
      <c r="G72" s="57"/>
      <c r="H72" s="19"/>
      <c r="I72" s="20"/>
      <c r="J72" s="48"/>
      <c r="K72" s="51"/>
      <c r="L72" s="55"/>
      <c r="M72" s="21"/>
      <c r="N72" s="57"/>
      <c r="O72" s="57"/>
      <c r="P72" s="21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</row>
    <row r="73" spans="2:76">
      <c r="B73" s="16"/>
      <c r="C73" s="17"/>
      <c r="D73" s="17"/>
      <c r="E73" s="18"/>
      <c r="F73" s="57"/>
      <c r="G73" s="57"/>
      <c r="H73" s="19"/>
      <c r="I73" s="20"/>
      <c r="J73" s="48"/>
      <c r="K73" s="51"/>
      <c r="L73" s="55"/>
      <c r="M73" s="21"/>
      <c r="N73" s="57"/>
      <c r="O73" s="57"/>
      <c r="P73" s="21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</row>
    <row r="74" spans="2:76">
      <c r="B74" s="16"/>
      <c r="C74" s="18"/>
      <c r="D74" s="18"/>
      <c r="E74" s="18"/>
      <c r="F74" s="57"/>
      <c r="G74" s="57"/>
      <c r="H74" s="19"/>
      <c r="I74" s="20"/>
      <c r="J74" s="48"/>
      <c r="K74" s="51"/>
      <c r="L74" s="55"/>
      <c r="M74" s="21"/>
      <c r="N74" s="57"/>
      <c r="O74" s="57"/>
      <c r="P74" s="21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</row>
    <row r="75" spans="2:76">
      <c r="B75" s="16"/>
      <c r="C75" s="17"/>
      <c r="D75" s="17"/>
      <c r="E75" s="18"/>
      <c r="F75" s="57"/>
      <c r="G75" s="57"/>
      <c r="H75" s="19"/>
      <c r="I75" s="20"/>
      <c r="J75" s="48"/>
      <c r="K75" s="51"/>
      <c r="L75" s="55"/>
      <c r="M75" s="21"/>
      <c r="N75" s="57"/>
      <c r="O75" s="57"/>
      <c r="P75" s="21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</row>
    <row r="76" spans="2:76">
      <c r="B76" s="16"/>
      <c r="C76" s="17"/>
      <c r="D76" s="17"/>
      <c r="E76" s="18"/>
      <c r="F76" s="57"/>
      <c r="G76" s="57"/>
      <c r="H76" s="19"/>
      <c r="I76" s="20"/>
      <c r="J76" s="48"/>
      <c r="K76" s="51"/>
      <c r="L76" s="55"/>
      <c r="M76" s="21"/>
      <c r="N76" s="57"/>
      <c r="O76" s="57"/>
      <c r="P76" s="21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</row>
    <row r="77" spans="2:76">
      <c r="B77" s="16"/>
      <c r="C77" s="23"/>
      <c r="D77" s="23"/>
      <c r="E77" s="17"/>
      <c r="F77" s="57"/>
      <c r="G77" s="57"/>
      <c r="H77" s="19"/>
      <c r="I77" s="20"/>
      <c r="J77" s="48"/>
      <c r="K77" s="51"/>
      <c r="L77" s="55"/>
      <c r="M77" s="21"/>
      <c r="N77" s="57"/>
      <c r="O77" s="57"/>
      <c r="P77" s="21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</row>
    <row r="78" spans="2:76">
      <c r="B78" s="16"/>
      <c r="C78" s="23"/>
      <c r="D78" s="23"/>
      <c r="E78" s="17"/>
      <c r="F78" s="57"/>
      <c r="G78" s="57"/>
      <c r="H78" s="19"/>
      <c r="I78" s="20"/>
      <c r="J78" s="48"/>
      <c r="K78" s="51"/>
      <c r="L78" s="55"/>
      <c r="M78" s="21"/>
      <c r="N78" s="57"/>
      <c r="O78" s="57"/>
      <c r="P78" s="21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</row>
    <row r="79" spans="2:76">
      <c r="B79" s="16"/>
      <c r="C79" s="17"/>
      <c r="D79" s="17"/>
      <c r="E79" s="18"/>
      <c r="F79" s="57"/>
      <c r="G79" s="57"/>
      <c r="H79" s="19"/>
      <c r="I79" s="20"/>
      <c r="J79" s="48"/>
      <c r="K79" s="51"/>
      <c r="L79" s="55"/>
      <c r="M79" s="21"/>
      <c r="N79" s="57"/>
      <c r="O79" s="57"/>
      <c r="P79" s="21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 t="s">
        <v>5</v>
      </c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</row>
    <row r="80" spans="2:76">
      <c r="B80" s="16"/>
      <c r="C80" s="23"/>
      <c r="D80" s="23"/>
      <c r="E80" s="17"/>
      <c r="F80" s="57"/>
      <c r="G80" s="57"/>
      <c r="H80" s="19"/>
      <c r="I80" s="20"/>
      <c r="J80" s="48"/>
      <c r="K80" s="51"/>
      <c r="L80" s="55"/>
      <c r="M80" s="21"/>
      <c r="N80" s="57"/>
      <c r="O80" s="57"/>
      <c r="P80" s="21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</row>
    <row r="81" spans="2:76">
      <c r="B81" s="16"/>
      <c r="C81" s="18"/>
      <c r="D81" s="18"/>
      <c r="E81" s="18"/>
      <c r="F81" s="57"/>
      <c r="G81" s="57"/>
      <c r="H81" s="19"/>
      <c r="I81" s="20"/>
      <c r="J81" s="48"/>
      <c r="K81" s="51"/>
      <c r="L81" s="55"/>
      <c r="M81" s="21"/>
      <c r="N81" s="57"/>
      <c r="O81" s="57"/>
      <c r="P81" s="21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</row>
    <row r="82" spans="2:76">
      <c r="B82" s="16"/>
      <c r="C82" s="17"/>
      <c r="D82" s="17"/>
      <c r="E82" s="18"/>
      <c r="F82" s="57"/>
      <c r="G82" s="57"/>
      <c r="H82" s="19"/>
      <c r="I82" s="20"/>
      <c r="J82" s="48"/>
      <c r="K82" s="51"/>
      <c r="L82" s="55"/>
      <c r="M82" s="21"/>
      <c r="N82" s="57"/>
      <c r="O82" s="57"/>
      <c r="P82" s="21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</row>
    <row r="83" spans="2:76">
      <c r="B83" s="16"/>
      <c r="C83" s="17"/>
      <c r="D83" s="17"/>
      <c r="E83" s="18"/>
      <c r="F83" s="57"/>
      <c r="G83" s="57"/>
      <c r="H83" s="19"/>
      <c r="I83" s="20"/>
      <c r="J83" s="48"/>
      <c r="K83" s="51"/>
      <c r="L83" s="55"/>
      <c r="M83" s="21"/>
      <c r="N83" s="57"/>
      <c r="O83" s="57"/>
      <c r="P83" s="21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</row>
    <row r="84" spans="2:76">
      <c r="B84" s="16"/>
      <c r="C84" s="17"/>
      <c r="D84" s="17"/>
      <c r="E84" s="18"/>
      <c r="F84" s="57"/>
      <c r="G84" s="57"/>
      <c r="H84" s="19"/>
      <c r="I84" s="20"/>
      <c r="J84" s="48"/>
      <c r="K84" s="51"/>
      <c r="L84" s="55"/>
      <c r="M84" s="21"/>
      <c r="N84" s="57"/>
      <c r="O84" s="57"/>
      <c r="P84" s="21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</row>
    <row r="85" spans="2:76">
      <c r="B85" s="16"/>
      <c r="C85" s="17"/>
      <c r="D85" s="17"/>
      <c r="E85" s="18"/>
      <c r="F85" s="57"/>
      <c r="G85" s="57"/>
      <c r="H85" s="19"/>
      <c r="I85" s="20"/>
      <c r="J85" s="48"/>
      <c r="K85" s="51"/>
      <c r="L85" s="55"/>
      <c r="M85" s="21"/>
      <c r="N85" s="57"/>
      <c r="O85" s="57"/>
      <c r="P85" s="21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</row>
    <row r="86" spans="2:76">
      <c r="B86" s="16"/>
      <c r="C86" s="18"/>
      <c r="D86" s="18"/>
      <c r="E86" s="17"/>
      <c r="F86" s="57"/>
      <c r="G86" s="57"/>
      <c r="H86" s="19"/>
      <c r="I86" s="20"/>
      <c r="J86" s="48"/>
      <c r="K86" s="51"/>
      <c r="L86" s="55"/>
      <c r="M86" s="21"/>
      <c r="N86" s="57"/>
      <c r="O86" s="57"/>
      <c r="P86" s="21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</row>
    <row r="87" spans="2:76">
      <c r="B87" s="16"/>
      <c r="C87" s="17"/>
      <c r="D87" s="17"/>
      <c r="E87" s="18"/>
      <c r="F87" s="57"/>
      <c r="G87" s="57"/>
      <c r="H87" s="19"/>
      <c r="I87" s="20"/>
      <c r="J87" s="48"/>
      <c r="K87" s="51"/>
      <c r="L87" s="55"/>
      <c r="M87" s="21"/>
      <c r="N87" s="57"/>
      <c r="O87" s="57"/>
      <c r="P87" s="21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</row>
    <row r="88" spans="2:76">
      <c r="B88" s="16"/>
      <c r="C88" s="23"/>
      <c r="D88" s="23"/>
      <c r="E88" s="17"/>
      <c r="F88" s="57"/>
      <c r="G88" s="57"/>
      <c r="H88" s="19"/>
      <c r="I88" s="20"/>
      <c r="J88" s="48"/>
      <c r="K88" s="51"/>
      <c r="L88" s="55"/>
      <c r="M88" s="21"/>
      <c r="N88" s="57"/>
      <c r="O88" s="57"/>
      <c r="P88" s="21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</row>
    <row r="89" spans="2:76">
      <c r="B89" s="16"/>
      <c r="C89" s="17"/>
      <c r="D89" s="17"/>
      <c r="E89" s="18"/>
      <c r="F89" s="57"/>
      <c r="G89" s="57"/>
      <c r="H89" s="19"/>
      <c r="I89" s="20"/>
      <c r="J89" s="48"/>
      <c r="K89" s="51"/>
      <c r="L89" s="55"/>
      <c r="M89" s="21"/>
      <c r="N89" s="57"/>
      <c r="O89" s="57"/>
      <c r="P89" s="21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</row>
    <row r="90" spans="2:76">
      <c r="B90" s="16"/>
      <c r="C90" s="17"/>
      <c r="D90" s="17"/>
      <c r="E90" s="18"/>
      <c r="F90" s="57"/>
      <c r="G90" s="57"/>
      <c r="H90" s="19"/>
      <c r="I90" s="20"/>
      <c r="J90" s="48"/>
      <c r="K90" s="51"/>
      <c r="L90" s="55"/>
      <c r="M90" s="21"/>
      <c r="N90" s="57"/>
      <c r="O90" s="57"/>
      <c r="P90" s="21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</row>
    <row r="91" spans="2:76">
      <c r="B91" s="16"/>
      <c r="C91" s="17"/>
      <c r="D91" s="17"/>
      <c r="E91" s="18"/>
      <c r="F91" s="57"/>
      <c r="G91" s="57"/>
      <c r="H91" s="19"/>
      <c r="I91" s="20"/>
      <c r="J91" s="48"/>
      <c r="K91" s="51"/>
      <c r="L91" s="55"/>
      <c r="M91" s="21"/>
      <c r="N91" s="57"/>
      <c r="O91" s="57"/>
      <c r="P91" s="21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</row>
    <row r="92" spans="2:76">
      <c r="B92" s="16"/>
      <c r="C92" s="17"/>
      <c r="D92" s="17"/>
      <c r="E92" s="18"/>
      <c r="F92" s="57"/>
      <c r="G92" s="57"/>
      <c r="H92" s="19"/>
      <c r="I92" s="20"/>
      <c r="J92" s="48"/>
      <c r="K92" s="51"/>
      <c r="L92" s="55"/>
      <c r="M92" s="21"/>
      <c r="N92" s="57"/>
      <c r="O92" s="57"/>
      <c r="P92" s="21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</row>
    <row r="93" spans="2:76">
      <c r="B93" s="16"/>
      <c r="C93" s="17"/>
      <c r="D93" s="17"/>
      <c r="E93" s="18"/>
      <c r="F93" s="57"/>
      <c r="G93" s="57"/>
      <c r="H93" s="19"/>
      <c r="I93" s="20"/>
      <c r="J93" s="48"/>
      <c r="K93" s="51"/>
      <c r="L93" s="55"/>
      <c r="M93" s="21"/>
      <c r="N93" s="57"/>
      <c r="O93" s="57"/>
      <c r="P93" s="21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</row>
    <row r="94" spans="2:76">
      <c r="B94" s="16"/>
      <c r="C94" s="18"/>
      <c r="D94" s="18"/>
      <c r="E94" s="18"/>
      <c r="F94" s="57"/>
      <c r="G94" s="57"/>
      <c r="H94" s="19"/>
      <c r="I94" s="20"/>
      <c r="J94" s="48"/>
      <c r="K94" s="51"/>
      <c r="L94" s="55"/>
      <c r="M94" s="21"/>
      <c r="N94" s="57"/>
      <c r="O94" s="57"/>
      <c r="P94" s="21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</row>
    <row r="95" spans="2:76">
      <c r="B95" s="16"/>
      <c r="C95" s="17"/>
      <c r="D95" s="17"/>
      <c r="E95" s="18"/>
      <c r="F95" s="57"/>
      <c r="G95" s="57"/>
      <c r="H95" s="19"/>
      <c r="I95" s="20"/>
      <c r="J95" s="48"/>
      <c r="K95" s="51"/>
      <c r="L95" s="55"/>
      <c r="M95" s="21"/>
      <c r="N95" s="57"/>
      <c r="O95" s="57"/>
      <c r="P95" s="21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</row>
    <row r="96" spans="2:76">
      <c r="B96" s="16"/>
      <c r="C96" s="17"/>
      <c r="D96" s="17"/>
      <c r="E96" s="18"/>
      <c r="F96" s="57"/>
      <c r="G96" s="57"/>
      <c r="H96" s="19"/>
      <c r="I96" s="20"/>
      <c r="J96" s="48"/>
      <c r="K96" s="51"/>
      <c r="L96" s="55"/>
      <c r="M96" s="21"/>
      <c r="N96" s="57"/>
      <c r="O96" s="57"/>
      <c r="P96" s="21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</row>
    <row r="97" spans="2:76">
      <c r="B97" s="16"/>
      <c r="C97" s="17"/>
      <c r="D97" s="17"/>
      <c r="E97" s="18"/>
      <c r="F97" s="57"/>
      <c r="G97" s="57"/>
      <c r="H97" s="19"/>
      <c r="I97" s="20"/>
      <c r="J97" s="48"/>
      <c r="K97" s="51"/>
      <c r="L97" s="55"/>
      <c r="M97" s="21"/>
      <c r="N97" s="57"/>
      <c r="O97" s="57"/>
      <c r="P97" s="21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</row>
    <row r="98" spans="2:76">
      <c r="B98" s="16"/>
      <c r="C98" s="17"/>
      <c r="D98" s="17"/>
      <c r="E98" s="18"/>
      <c r="F98" s="57"/>
      <c r="G98" s="57"/>
      <c r="H98" s="19"/>
      <c r="I98" s="20"/>
      <c r="J98" s="48"/>
      <c r="K98" s="51"/>
      <c r="L98" s="55"/>
      <c r="M98" s="21"/>
      <c r="N98" s="57"/>
      <c r="O98" s="57"/>
      <c r="P98" s="21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</row>
    <row r="99" spans="2:76">
      <c r="B99" s="16"/>
      <c r="C99" s="18"/>
      <c r="D99" s="18"/>
      <c r="E99" s="18"/>
      <c r="F99" s="57"/>
      <c r="G99" s="57"/>
      <c r="H99" s="19"/>
      <c r="I99" s="20"/>
      <c r="J99" s="48"/>
      <c r="K99" s="51"/>
      <c r="L99" s="55"/>
      <c r="M99" s="21"/>
      <c r="N99" s="57"/>
      <c r="O99" s="57"/>
      <c r="P99" s="21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</row>
    <row r="100" spans="2:76">
      <c r="B100" s="16"/>
      <c r="C100" s="17"/>
      <c r="D100" s="17"/>
      <c r="E100" s="18"/>
      <c r="F100" s="57"/>
      <c r="G100" s="57"/>
      <c r="H100" s="19"/>
      <c r="I100" s="20"/>
      <c r="J100" s="48"/>
      <c r="K100" s="51"/>
      <c r="L100" s="55"/>
      <c r="M100" s="21"/>
      <c r="N100" s="57"/>
      <c r="O100" s="57"/>
      <c r="P100" s="21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</row>
    <row r="101" spans="2:76">
      <c r="B101" s="16"/>
      <c r="C101" s="17"/>
      <c r="D101" s="17"/>
      <c r="E101" s="18"/>
      <c r="F101" s="57"/>
      <c r="G101" s="57"/>
      <c r="H101" s="19"/>
      <c r="I101" s="20"/>
      <c r="J101" s="48"/>
      <c r="K101" s="51"/>
      <c r="L101" s="55"/>
      <c r="M101" s="21"/>
      <c r="N101" s="57"/>
      <c r="O101" s="57"/>
      <c r="P101" s="21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</row>
    <row r="102" spans="2:76">
      <c r="B102" s="16"/>
      <c r="C102" s="23"/>
      <c r="D102" s="23"/>
      <c r="E102" s="17"/>
      <c r="F102" s="57"/>
      <c r="G102" s="57"/>
      <c r="H102" s="19"/>
      <c r="I102" s="20"/>
      <c r="J102" s="48"/>
      <c r="K102" s="51"/>
      <c r="L102" s="55"/>
      <c r="M102" s="21"/>
      <c r="N102" s="57"/>
      <c r="O102" s="57"/>
      <c r="P102" s="21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</row>
    <row r="103" spans="2:76">
      <c r="B103" s="16"/>
      <c r="C103" s="23"/>
      <c r="D103" s="23"/>
      <c r="E103" s="17"/>
      <c r="F103" s="57"/>
      <c r="G103" s="57"/>
      <c r="H103" s="19"/>
      <c r="I103" s="20"/>
      <c r="J103" s="48"/>
      <c r="K103" s="51"/>
      <c r="L103" s="55"/>
      <c r="M103" s="21"/>
      <c r="N103" s="57"/>
      <c r="O103" s="57"/>
      <c r="P103" s="21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</row>
    <row r="104" spans="2:76">
      <c r="B104" s="16"/>
      <c r="C104" s="17"/>
      <c r="D104" s="17"/>
      <c r="E104" s="18"/>
      <c r="F104" s="57"/>
      <c r="G104" s="57"/>
      <c r="H104" s="19"/>
      <c r="I104" s="20"/>
      <c r="J104" s="48"/>
      <c r="K104" s="51"/>
      <c r="L104" s="55"/>
      <c r="M104" s="21"/>
      <c r="N104" s="57"/>
      <c r="O104" s="57"/>
      <c r="P104" s="21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 t="s">
        <v>5</v>
      </c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</row>
    <row r="105" spans="2:76">
      <c r="B105" s="16"/>
      <c r="C105" s="23"/>
      <c r="D105" s="23"/>
      <c r="E105" s="17"/>
      <c r="F105" s="57"/>
      <c r="G105" s="57"/>
      <c r="H105" s="19"/>
      <c r="I105" s="20"/>
      <c r="J105" s="48"/>
      <c r="K105" s="51"/>
      <c r="L105" s="55"/>
      <c r="M105" s="21"/>
      <c r="N105" s="57"/>
      <c r="O105" s="57"/>
      <c r="P105" s="21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</row>
    <row r="106" spans="2:76">
      <c r="B106" s="16"/>
      <c r="C106" s="18"/>
      <c r="D106" s="18"/>
      <c r="E106" s="18"/>
      <c r="F106" s="57"/>
      <c r="G106" s="57"/>
      <c r="H106" s="19"/>
      <c r="I106" s="20"/>
      <c r="J106" s="48"/>
      <c r="K106" s="51"/>
      <c r="L106" s="55"/>
      <c r="M106" s="21"/>
      <c r="N106" s="57"/>
      <c r="O106" s="57"/>
      <c r="P106" s="21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</row>
    <row r="107" spans="2:76">
      <c r="B107" s="16"/>
      <c r="C107" s="17"/>
      <c r="D107" s="17"/>
      <c r="E107" s="18"/>
      <c r="F107" s="57"/>
      <c r="G107" s="57"/>
      <c r="H107" s="19"/>
      <c r="I107" s="20"/>
      <c r="J107" s="48"/>
      <c r="K107" s="51"/>
      <c r="L107" s="55"/>
      <c r="M107" s="21"/>
      <c r="N107" s="57"/>
      <c r="O107" s="57"/>
      <c r="P107" s="21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</row>
    <row r="108" spans="2:76">
      <c r="B108" s="16"/>
      <c r="C108" s="17"/>
      <c r="D108" s="17"/>
      <c r="E108" s="18"/>
      <c r="F108" s="57"/>
      <c r="G108" s="57"/>
      <c r="H108" s="19"/>
      <c r="I108" s="20"/>
      <c r="J108" s="48"/>
      <c r="K108" s="51"/>
      <c r="L108" s="55"/>
      <c r="M108" s="21"/>
      <c r="N108" s="57"/>
      <c r="O108" s="57"/>
      <c r="P108" s="21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</row>
    <row r="109" spans="2:76">
      <c r="B109" s="16"/>
      <c r="C109" s="17"/>
      <c r="D109" s="17"/>
      <c r="E109" s="18"/>
      <c r="F109" s="57"/>
      <c r="G109" s="57"/>
      <c r="H109" s="19"/>
      <c r="I109" s="20"/>
      <c r="J109" s="48"/>
      <c r="K109" s="51"/>
      <c r="L109" s="55"/>
      <c r="M109" s="21"/>
      <c r="N109" s="57"/>
      <c r="O109" s="57"/>
      <c r="P109" s="21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</row>
    <row r="110" spans="2:76">
      <c r="B110" s="16"/>
      <c r="C110" s="17"/>
      <c r="D110" s="17"/>
      <c r="E110" s="18"/>
      <c r="F110" s="57"/>
      <c r="G110" s="57"/>
      <c r="H110" s="19"/>
      <c r="I110" s="20"/>
      <c r="J110" s="48"/>
      <c r="K110" s="51"/>
      <c r="L110" s="55"/>
      <c r="M110" s="21"/>
      <c r="N110" s="57"/>
      <c r="O110" s="57"/>
      <c r="P110" s="21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</row>
    <row r="111" spans="2:76">
      <c r="B111" s="16"/>
      <c r="C111" s="18"/>
      <c r="D111" s="18"/>
      <c r="E111" s="17"/>
      <c r="F111" s="57"/>
      <c r="G111" s="57"/>
      <c r="H111" s="19"/>
      <c r="I111" s="20"/>
      <c r="J111" s="48"/>
      <c r="K111" s="51"/>
      <c r="L111" s="55"/>
      <c r="M111" s="21"/>
      <c r="N111" s="57"/>
      <c r="O111" s="57"/>
      <c r="P111" s="21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</row>
    <row r="112" spans="2:76">
      <c r="B112" s="16"/>
      <c r="C112" s="17"/>
      <c r="D112" s="17"/>
      <c r="E112" s="18"/>
      <c r="F112" s="57"/>
      <c r="G112" s="57"/>
      <c r="H112" s="19"/>
      <c r="I112" s="20"/>
      <c r="J112" s="48"/>
      <c r="K112" s="51"/>
      <c r="L112" s="55"/>
      <c r="M112" s="21"/>
      <c r="N112" s="57"/>
      <c r="O112" s="57"/>
      <c r="P112" s="21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</row>
    <row r="113" spans="2:76">
      <c r="B113" s="16"/>
      <c r="C113" s="23"/>
      <c r="D113" s="23"/>
      <c r="E113" s="17"/>
      <c r="F113" s="57"/>
      <c r="G113" s="57"/>
      <c r="H113" s="19"/>
      <c r="I113" s="20"/>
      <c r="J113" s="48"/>
      <c r="K113" s="51"/>
      <c r="L113" s="55"/>
      <c r="M113" s="21"/>
      <c r="N113" s="57"/>
      <c r="O113" s="57"/>
      <c r="P113" s="21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</row>
    <row r="114" spans="2:76">
      <c r="B114" s="16"/>
      <c r="C114" s="17"/>
      <c r="D114" s="17"/>
      <c r="E114" s="18"/>
      <c r="F114" s="57"/>
      <c r="G114" s="57"/>
      <c r="H114" s="19"/>
      <c r="I114" s="20"/>
      <c r="J114" s="48"/>
      <c r="K114" s="51"/>
      <c r="L114" s="55"/>
      <c r="M114" s="21"/>
      <c r="N114" s="57"/>
      <c r="O114" s="57"/>
      <c r="P114" s="21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</row>
    <row r="115" spans="2:76">
      <c r="B115" s="16"/>
      <c r="C115" s="17"/>
      <c r="D115" s="17"/>
      <c r="E115" s="18"/>
      <c r="F115" s="57"/>
      <c r="G115" s="57"/>
      <c r="H115" s="19"/>
      <c r="I115" s="20"/>
      <c r="J115" s="48"/>
      <c r="K115" s="51"/>
      <c r="L115" s="55"/>
      <c r="M115" s="21"/>
      <c r="N115" s="57"/>
      <c r="O115" s="57"/>
      <c r="P115" s="21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</row>
    <row r="116" spans="2:76">
      <c r="B116" s="16"/>
      <c r="C116" s="17"/>
      <c r="D116" s="17"/>
      <c r="E116" s="18"/>
      <c r="F116" s="57"/>
      <c r="G116" s="57"/>
      <c r="H116" s="19"/>
      <c r="I116" s="20"/>
      <c r="J116" s="48"/>
      <c r="K116" s="51"/>
      <c r="L116" s="55"/>
      <c r="M116" s="21"/>
      <c r="N116" s="57"/>
      <c r="O116" s="57"/>
      <c r="P116" s="21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</row>
    <row r="117" spans="2:76">
      <c r="B117" s="16"/>
      <c r="C117" s="17"/>
      <c r="D117" s="17"/>
      <c r="E117" s="18"/>
      <c r="F117" s="57"/>
      <c r="G117" s="57"/>
      <c r="H117" s="19"/>
      <c r="I117" s="20"/>
      <c r="J117" s="48"/>
      <c r="K117" s="51"/>
      <c r="L117" s="55"/>
      <c r="M117" s="21"/>
      <c r="N117" s="57"/>
      <c r="O117" s="57"/>
      <c r="P117" s="21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</row>
    <row r="118" spans="2:76">
      <c r="B118" s="16"/>
      <c r="C118" s="17"/>
      <c r="D118" s="17"/>
      <c r="E118" s="18"/>
      <c r="F118" s="57"/>
      <c r="G118" s="57"/>
      <c r="H118" s="19"/>
      <c r="I118" s="20"/>
      <c r="J118" s="48"/>
      <c r="K118" s="51"/>
      <c r="L118" s="55"/>
      <c r="M118" s="21"/>
      <c r="N118" s="57"/>
      <c r="O118" s="57"/>
      <c r="P118" s="21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</row>
    <row r="119" spans="2:76">
      <c r="B119" s="16"/>
      <c r="C119" s="17"/>
      <c r="D119" s="17"/>
      <c r="E119" s="18"/>
      <c r="F119" s="57"/>
      <c r="G119" s="57"/>
      <c r="H119" s="19"/>
      <c r="I119" s="20"/>
      <c r="J119" s="48"/>
      <c r="K119" s="51"/>
      <c r="L119" s="55"/>
      <c r="M119" s="21"/>
      <c r="N119" s="57"/>
      <c r="O119" s="57"/>
      <c r="P119" s="21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</row>
    <row r="120" spans="2:76">
      <c r="B120" s="16"/>
      <c r="C120" s="17"/>
      <c r="D120" s="17"/>
      <c r="E120" s="18"/>
      <c r="F120" s="57"/>
      <c r="G120" s="57"/>
      <c r="H120" s="19"/>
      <c r="I120" s="20"/>
      <c r="J120" s="48"/>
      <c r="K120" s="51"/>
      <c r="L120" s="55"/>
      <c r="M120" s="21"/>
      <c r="N120" s="57"/>
      <c r="O120" s="57"/>
      <c r="P120" s="21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</row>
    <row r="121" spans="2:76">
      <c r="B121" s="16"/>
      <c r="C121" s="17"/>
      <c r="D121" s="17"/>
      <c r="E121" s="18"/>
      <c r="F121" s="57"/>
      <c r="G121" s="57"/>
      <c r="H121" s="19"/>
      <c r="I121" s="20"/>
      <c r="J121" s="48"/>
      <c r="K121" s="51"/>
      <c r="L121" s="52"/>
      <c r="M121" s="21"/>
      <c r="N121" s="57"/>
      <c r="O121" s="57"/>
      <c r="P121" s="21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</row>
  </sheetData>
  <autoFilter ref="B8:O8" xr:uid="{00000000-0001-0000-0000-000000000000}"/>
  <phoneticPr fontId="4"/>
  <conditionalFormatting sqref="G11:G121">
    <cfRule type="iconSet" priority="1">
      <iconSet>
        <cfvo type="percent" val="0"/>
        <cfvo type="percent" val="33"/>
        <cfvo type="percent" val="67"/>
      </iconSet>
    </cfRule>
  </conditionalFormatting>
  <conditionalFormatting sqref="I11:I121">
    <cfRule type="expression" dxfId="1" priority="4">
      <formula>AND($I11&lt;$C$5,$M11&lt;1)</formula>
    </cfRule>
  </conditionalFormatting>
  <conditionalFormatting sqref="L11:L121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1:M121 O18:P121">
    <cfRule type="dataBar" priority="10">
      <dataBar>
        <cfvo type="percent" val="0"/>
        <cfvo type="percent" val="100"/>
        <color theme="3" tint="0.59999389629810485"/>
      </dataBar>
      <extLst>
        <ext xmlns:x14="http://schemas.microsoft.com/office/spreadsheetml/2009/9/main" uri="{B025F937-C7B1-47D3-B67F-A62EFF666E3E}">
          <x14:id>{7FFFBE04-8F21-1E47-9F0B-B5791F64D616}</x14:id>
        </ext>
      </extLst>
    </cfRule>
  </conditionalFormatting>
  <conditionalFormatting sqref="Q11:BX121">
    <cfRule type="expression" dxfId="0" priority="24">
      <formula>AND($H11&lt;=Q$9,$I11&gt;=Q$9)</formula>
    </cfRule>
  </conditionalFormatting>
  <pageMargins left="0.7" right="0.7" top="0.75" bottom="0.75" header="0.3" footer="0.3"/>
  <pageSetup orientation="portrait" horizontalDpi="360" verticalDpi="36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FFBE04-8F21-1E47-9F0B-B5791F64D616}">
            <x14:dataBar minLength="0" maxLength="100">
              <x14:cfvo type="percent">
                <xm:f>0</xm:f>
              </x14:cfvo>
              <x14:cfvo type="percent">
                <xm:f>100</xm:f>
              </x14:cfvo>
              <x14:negativeFillColor theme="0"/>
              <x14:axisColor rgb="FF000000"/>
            </x14:dataBar>
          </x14:cfRule>
          <xm:sqref>M11:M121 O18:P121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xr:uid="{F4C1B541-FC3F-437A-8B17-21C3D32E319F}">
          <x14:formula1>
            <xm:f>Lookup!$B$2:$B$6</xm:f>
          </x14:formula1>
          <xm:sqref>O11:O121</xm:sqref>
        </x14:dataValidation>
        <x14:dataValidation type="list" allowBlank="1" showInputMessage="1" xr:uid="{D50725C7-7494-46B2-9839-583F1435CA9E}">
          <x14:formula1>
            <xm:f>Lookup!$A$2:$A$5</xm:f>
          </x14:formula1>
          <xm:sqref>N11:N121</xm:sqref>
        </x14:dataValidation>
        <x14:dataValidation type="list" allowBlank="1" showInputMessage="1" xr:uid="{F6668FBE-1D27-41C2-9779-AE885FC3D9E5}">
          <x14:formula1>
            <xm:f>Lookup!$C$2:$C$6</xm:f>
          </x14:formula1>
          <xm:sqref>F11:F121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E5769-D081-4067-9EA7-6E42D7901ABC}">
  <dimension ref="A1:C5"/>
  <sheetViews>
    <sheetView workbookViewId="0">
      <selection activeCell="C5" sqref="C5"/>
    </sheetView>
  </sheetViews>
  <sheetFormatPr baseColWidth="10" defaultRowHeight="15.7"/>
  <cols>
    <col min="3" max="3" width="11.3125" bestFit="1" customWidth="1"/>
  </cols>
  <sheetData>
    <row r="1" spans="1:3">
      <c r="A1" s="62" t="s">
        <v>30</v>
      </c>
      <c r="B1" s="62" t="s">
        <v>29</v>
      </c>
      <c r="C1" s="64" t="s">
        <v>23</v>
      </c>
    </row>
    <row r="2" spans="1:3">
      <c r="A2" s="57" t="s">
        <v>36</v>
      </c>
      <c r="B2" s="57" t="s">
        <v>43</v>
      </c>
      <c r="C2" s="57" t="s">
        <v>34</v>
      </c>
    </row>
    <row r="3" spans="1:3">
      <c r="A3" s="57" t="s">
        <v>35</v>
      </c>
      <c r="B3" s="57" t="s">
        <v>36</v>
      </c>
      <c r="C3" s="57" t="s">
        <v>42</v>
      </c>
    </row>
    <row r="4" spans="1:3">
      <c r="A4" s="57" t="s">
        <v>52</v>
      </c>
      <c r="B4" s="57" t="s">
        <v>35</v>
      </c>
      <c r="C4" s="57" t="s">
        <v>47</v>
      </c>
    </row>
    <row r="5" spans="1:3" ht="25.35">
      <c r="A5" s="63"/>
      <c r="B5" s="57" t="s">
        <v>52</v>
      </c>
      <c r="C5" s="57" t="s">
        <v>51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Projektplan_Gantt</vt:lpstr>
      <vt:lpstr>Lookup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ragaz</dc:creator>
  <cp:keywords/>
  <dc:description/>
  <cp:lastModifiedBy>Christian Dröge</cp:lastModifiedBy>
  <cp:revision/>
  <dcterms:created xsi:type="dcterms:W3CDTF">2016-03-21T16:06:55Z</dcterms:created>
  <dcterms:modified xsi:type="dcterms:W3CDTF">2025-10-16T13:50:31Z</dcterms:modified>
  <cp:category/>
  <cp:contentStatus/>
</cp:coreProperties>
</file>